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llratj\Documents\web_kempten_2018_06_28\Elektronik\Dateien\"/>
    </mc:Choice>
  </mc:AlternateContent>
  <bookViews>
    <workbookView xWindow="240" yWindow="90" windowWidth="6570" windowHeight="5535"/>
  </bookViews>
  <sheets>
    <sheet name="Versuch3_SPICE" sheetId="13" r:id="rId1"/>
    <sheet name="Versuch3_Messung" sheetId="12" r:id="rId2"/>
  </sheets>
  <calcPr calcId="162913"/>
</workbook>
</file>

<file path=xl/calcChain.xml><?xml version="1.0" encoding="utf-8"?>
<calcChain xmlns="http://schemas.openxmlformats.org/spreadsheetml/2006/main">
  <c r="C24" i="13" l="1"/>
  <c r="E24" i="13" s="1"/>
  <c r="D24" i="13"/>
  <c r="F24" i="13"/>
  <c r="G24" i="13" s="1"/>
  <c r="C25" i="13"/>
  <c r="E25" i="13" s="1"/>
  <c r="D25" i="13"/>
  <c r="C26" i="13"/>
  <c r="E26" i="13" s="1"/>
  <c r="D26" i="13"/>
  <c r="C27" i="12"/>
  <c r="E27" i="12" s="1"/>
  <c r="D27" i="12"/>
  <c r="C28" i="12"/>
  <c r="E28" i="12" s="1"/>
  <c r="D28" i="12"/>
  <c r="C29" i="12"/>
  <c r="E29" i="12" s="1"/>
  <c r="D29" i="12"/>
  <c r="D23" i="13"/>
  <c r="C23" i="13"/>
  <c r="E23" i="13" s="1"/>
  <c r="D22" i="13"/>
  <c r="C22" i="13"/>
  <c r="E22" i="13" s="1"/>
  <c r="D21" i="13"/>
  <c r="C21" i="13"/>
  <c r="E21" i="13" s="1"/>
  <c r="D20" i="13"/>
  <c r="C20" i="13"/>
  <c r="E20" i="13" s="1"/>
  <c r="D19" i="13"/>
  <c r="C19" i="13"/>
  <c r="E19" i="13" s="1"/>
  <c r="D18" i="13"/>
  <c r="C18" i="13"/>
  <c r="E18" i="13" s="1"/>
  <c r="D17" i="13"/>
  <c r="C17" i="13"/>
  <c r="E17" i="13" s="1"/>
  <c r="D16" i="13"/>
  <c r="C16" i="13"/>
  <c r="E16" i="13" s="1"/>
  <c r="D15" i="13"/>
  <c r="C15" i="13"/>
  <c r="E15" i="13" s="1"/>
  <c r="D14" i="13"/>
  <c r="C14" i="13"/>
  <c r="E14" i="13" s="1"/>
  <c r="D13" i="13"/>
  <c r="C13" i="13"/>
  <c r="E13" i="13" s="1"/>
  <c r="D12" i="13"/>
  <c r="C12" i="13"/>
  <c r="E12" i="13" s="1"/>
  <c r="D11" i="13"/>
  <c r="C11" i="13"/>
  <c r="E11" i="13" s="1"/>
  <c r="D10" i="13"/>
  <c r="C10" i="13"/>
  <c r="E10" i="13" s="1"/>
  <c r="D3" i="13"/>
  <c r="H26" i="13" s="1"/>
  <c r="I26" i="13" s="1"/>
  <c r="D2" i="13"/>
  <c r="F25" i="13" s="1"/>
  <c r="G25" i="13" s="1"/>
  <c r="J24" i="13" l="1"/>
  <c r="K24" i="13" s="1"/>
  <c r="J26" i="13"/>
  <c r="K26" i="13" s="1"/>
  <c r="F26" i="13"/>
  <c r="G26" i="13" s="1"/>
  <c r="J25" i="13"/>
  <c r="K25" i="13" s="1"/>
  <c r="H25" i="13"/>
  <c r="I25" i="13" s="1"/>
  <c r="H24" i="13"/>
  <c r="I24" i="13" s="1"/>
  <c r="B6" i="13"/>
  <c r="F11" i="13"/>
  <c r="G11" i="13" s="1"/>
  <c r="H11" i="13"/>
  <c r="I11" i="13" s="1"/>
  <c r="J11" i="13"/>
  <c r="K11" i="13" s="1"/>
  <c r="F13" i="13"/>
  <c r="G13" i="13" s="1"/>
  <c r="H13" i="13"/>
  <c r="I13" i="13" s="1"/>
  <c r="J13" i="13"/>
  <c r="K13" i="13" s="1"/>
  <c r="F15" i="13"/>
  <c r="G15" i="13" s="1"/>
  <c r="H15" i="13"/>
  <c r="I15" i="13" s="1"/>
  <c r="J15" i="13"/>
  <c r="K15" i="13" s="1"/>
  <c r="F17" i="13"/>
  <c r="G17" i="13" s="1"/>
  <c r="H17" i="13"/>
  <c r="I17" i="13" s="1"/>
  <c r="J17" i="13"/>
  <c r="K17" i="13" s="1"/>
  <c r="F19" i="13"/>
  <c r="G19" i="13" s="1"/>
  <c r="H19" i="13"/>
  <c r="I19" i="13" s="1"/>
  <c r="J19" i="13"/>
  <c r="K19" i="13" s="1"/>
  <c r="F21" i="13"/>
  <c r="G21" i="13" s="1"/>
  <c r="H21" i="13"/>
  <c r="I21" i="13" s="1"/>
  <c r="J21" i="13"/>
  <c r="K21" i="13" s="1"/>
  <c r="F23" i="13"/>
  <c r="G23" i="13" s="1"/>
  <c r="H23" i="13"/>
  <c r="I23" i="13" s="1"/>
  <c r="J23" i="13"/>
  <c r="K23" i="13" s="1"/>
  <c r="F10" i="13"/>
  <c r="G10" i="13" s="1"/>
  <c r="H10" i="13"/>
  <c r="I10" i="13" s="1"/>
  <c r="J10" i="13"/>
  <c r="K10" i="13" s="1"/>
  <c r="F12" i="13"/>
  <c r="G12" i="13" s="1"/>
  <c r="H12" i="13"/>
  <c r="I12" i="13" s="1"/>
  <c r="J12" i="13"/>
  <c r="K12" i="13" s="1"/>
  <c r="F14" i="13"/>
  <c r="G14" i="13" s="1"/>
  <c r="H14" i="13"/>
  <c r="I14" i="13" s="1"/>
  <c r="J14" i="13"/>
  <c r="K14" i="13" s="1"/>
  <c r="F16" i="13"/>
  <c r="G16" i="13" s="1"/>
  <c r="H16" i="13"/>
  <c r="I16" i="13" s="1"/>
  <c r="J16" i="13"/>
  <c r="K16" i="13" s="1"/>
  <c r="F18" i="13"/>
  <c r="G18" i="13" s="1"/>
  <c r="H18" i="13"/>
  <c r="I18" i="13" s="1"/>
  <c r="J18" i="13"/>
  <c r="K18" i="13" s="1"/>
  <c r="F20" i="13"/>
  <c r="G20" i="13" s="1"/>
  <c r="H20" i="13"/>
  <c r="I20" i="13" s="1"/>
  <c r="J20" i="13"/>
  <c r="K20" i="13" s="1"/>
  <c r="F22" i="13"/>
  <c r="G22" i="13" s="1"/>
  <c r="H22" i="13"/>
  <c r="I22" i="13" s="1"/>
  <c r="J22" i="13"/>
  <c r="K22" i="13" s="1"/>
  <c r="D8" i="13" l="1"/>
  <c r="D6" i="13"/>
  <c r="D7" i="13"/>
  <c r="D26" i="12" l="1"/>
  <c r="C26" i="12"/>
  <c r="E26" i="12" s="1"/>
  <c r="D25" i="12"/>
  <c r="C25" i="12"/>
  <c r="E25" i="12" s="1"/>
  <c r="D24" i="12"/>
  <c r="C24" i="12"/>
  <c r="E24" i="12" s="1"/>
  <c r="D23" i="12"/>
  <c r="C23" i="12"/>
  <c r="E23" i="12" s="1"/>
  <c r="D22" i="12"/>
  <c r="C22" i="12"/>
  <c r="E22" i="12" s="1"/>
  <c r="D21" i="12"/>
  <c r="C21" i="12"/>
  <c r="E21" i="12" s="1"/>
  <c r="D20" i="12"/>
  <c r="C20" i="12"/>
  <c r="E20" i="12" s="1"/>
  <c r="D19" i="12"/>
  <c r="C19" i="12"/>
  <c r="E19" i="12" s="1"/>
  <c r="D18" i="12"/>
  <c r="C18" i="12"/>
  <c r="E18" i="12" s="1"/>
  <c r="D17" i="12"/>
  <c r="C17" i="12"/>
  <c r="E17" i="12" s="1"/>
  <c r="D16" i="12"/>
  <c r="C16" i="12"/>
  <c r="E16" i="12" s="1"/>
  <c r="D15" i="12"/>
  <c r="C15" i="12"/>
  <c r="E15" i="12" s="1"/>
  <c r="D14" i="12"/>
  <c r="C14" i="12"/>
  <c r="E14" i="12" s="1"/>
  <c r="D13" i="12"/>
  <c r="C13" i="12"/>
  <c r="E13" i="12" s="1"/>
  <c r="D12" i="12"/>
  <c r="C12" i="12"/>
  <c r="E12" i="12" s="1"/>
  <c r="D11" i="12"/>
  <c r="C11" i="12"/>
  <c r="E11" i="12" s="1"/>
  <c r="D10" i="12"/>
  <c r="C10" i="12"/>
  <c r="E10" i="12" s="1"/>
  <c r="D3" i="12"/>
  <c r="D2" i="12"/>
  <c r="B6" i="12" l="1"/>
  <c r="F28" i="12"/>
  <c r="G28" i="12" s="1"/>
  <c r="F29" i="12"/>
  <c r="G29" i="12" s="1"/>
  <c r="F27" i="12"/>
  <c r="G27" i="12" s="1"/>
  <c r="H27" i="12"/>
  <c r="I27" i="12" s="1"/>
  <c r="J27" i="12"/>
  <c r="K27" i="12" s="1"/>
  <c r="H28" i="12"/>
  <c r="I28" i="12" s="1"/>
  <c r="J28" i="12"/>
  <c r="K28" i="12" s="1"/>
  <c r="H29" i="12"/>
  <c r="I29" i="12" s="1"/>
  <c r="J29" i="12"/>
  <c r="K29" i="12" s="1"/>
  <c r="F10" i="12"/>
  <c r="G10" i="12" s="1"/>
  <c r="H10" i="12"/>
  <c r="I10" i="12" s="1"/>
  <c r="J10" i="12"/>
  <c r="K10" i="12" s="1"/>
  <c r="F12" i="12"/>
  <c r="G12" i="12" s="1"/>
  <c r="H12" i="12"/>
  <c r="I12" i="12" s="1"/>
  <c r="J12" i="12"/>
  <c r="K12" i="12" s="1"/>
  <c r="F14" i="12"/>
  <c r="G14" i="12" s="1"/>
  <c r="H14" i="12"/>
  <c r="I14" i="12" s="1"/>
  <c r="J14" i="12"/>
  <c r="K14" i="12" s="1"/>
  <c r="F16" i="12"/>
  <c r="G16" i="12" s="1"/>
  <c r="H16" i="12"/>
  <c r="I16" i="12" s="1"/>
  <c r="J16" i="12"/>
  <c r="K16" i="12" s="1"/>
  <c r="F18" i="12"/>
  <c r="G18" i="12" s="1"/>
  <c r="H18" i="12"/>
  <c r="I18" i="12" s="1"/>
  <c r="J18" i="12"/>
  <c r="K18" i="12" s="1"/>
  <c r="F20" i="12"/>
  <c r="G20" i="12" s="1"/>
  <c r="H20" i="12"/>
  <c r="I20" i="12" s="1"/>
  <c r="J20" i="12"/>
  <c r="K20" i="12" s="1"/>
  <c r="F22" i="12"/>
  <c r="G22" i="12" s="1"/>
  <c r="H22" i="12"/>
  <c r="I22" i="12" s="1"/>
  <c r="J22" i="12"/>
  <c r="K22" i="12" s="1"/>
  <c r="F24" i="12"/>
  <c r="G24" i="12" s="1"/>
  <c r="H24" i="12"/>
  <c r="I24" i="12" s="1"/>
  <c r="J24" i="12"/>
  <c r="K24" i="12" s="1"/>
  <c r="F26" i="12"/>
  <c r="G26" i="12" s="1"/>
  <c r="H26" i="12"/>
  <c r="I26" i="12" s="1"/>
  <c r="J26" i="12"/>
  <c r="K26" i="12" s="1"/>
  <c r="F11" i="12"/>
  <c r="G11" i="12" s="1"/>
  <c r="H11" i="12"/>
  <c r="I11" i="12" s="1"/>
  <c r="J11" i="12"/>
  <c r="K11" i="12" s="1"/>
  <c r="F13" i="12"/>
  <c r="G13" i="12" s="1"/>
  <c r="H13" i="12"/>
  <c r="I13" i="12" s="1"/>
  <c r="J13" i="12"/>
  <c r="K13" i="12" s="1"/>
  <c r="F15" i="12"/>
  <c r="G15" i="12" s="1"/>
  <c r="H15" i="12"/>
  <c r="I15" i="12" s="1"/>
  <c r="J15" i="12"/>
  <c r="K15" i="12" s="1"/>
  <c r="F17" i="12"/>
  <c r="G17" i="12" s="1"/>
  <c r="H17" i="12"/>
  <c r="I17" i="12" s="1"/>
  <c r="J17" i="12"/>
  <c r="K17" i="12" s="1"/>
  <c r="F19" i="12"/>
  <c r="G19" i="12" s="1"/>
  <c r="H19" i="12"/>
  <c r="I19" i="12" s="1"/>
  <c r="J19" i="12"/>
  <c r="K19" i="12" s="1"/>
  <c r="F21" i="12"/>
  <c r="G21" i="12" s="1"/>
  <c r="H21" i="12"/>
  <c r="I21" i="12" s="1"/>
  <c r="J21" i="12"/>
  <c r="K21" i="12" s="1"/>
  <c r="F23" i="12"/>
  <c r="G23" i="12" s="1"/>
  <c r="H23" i="12"/>
  <c r="I23" i="12" s="1"/>
  <c r="J23" i="12"/>
  <c r="K23" i="12" s="1"/>
  <c r="F25" i="12"/>
  <c r="G25" i="12" s="1"/>
  <c r="H25" i="12"/>
  <c r="I25" i="12" s="1"/>
  <c r="J25" i="12"/>
  <c r="K25" i="12" s="1"/>
  <c r="D7" i="12" l="1"/>
  <c r="D8" i="12"/>
  <c r="D6" i="12"/>
</calcChain>
</file>

<file path=xl/sharedStrings.xml><?xml version="1.0" encoding="utf-8"?>
<sst xmlns="http://schemas.openxmlformats.org/spreadsheetml/2006/main" count="64" uniqueCount="26">
  <si>
    <t>v1</t>
  </si>
  <si>
    <t>Einheit</t>
  </si>
  <si>
    <t>Fehler</t>
  </si>
  <si>
    <t>V</t>
  </si>
  <si>
    <t>A</t>
  </si>
  <si>
    <t>n</t>
  </si>
  <si>
    <t>R</t>
  </si>
  <si>
    <t>Parameter</t>
  </si>
  <si>
    <t>Wert</t>
  </si>
  <si>
    <t>Änderung</t>
  </si>
  <si>
    <t>Ω</t>
  </si>
  <si>
    <t>Fehlerquadrate</t>
  </si>
  <si>
    <t>Fehlerneu</t>
  </si>
  <si>
    <t>Is</t>
  </si>
  <si>
    <t>-</t>
  </si>
  <si>
    <r>
      <t>U</t>
    </r>
    <r>
      <rPr>
        <vertAlign val="subscript"/>
        <sz val="11"/>
        <color theme="1"/>
        <rFont val="Calibri"/>
        <family val="2"/>
        <scheme val="minor"/>
      </rPr>
      <t>T</t>
    </r>
  </si>
  <si>
    <t>I(D1)</t>
  </si>
  <si>
    <t>V(Gleichung)</t>
  </si>
  <si>
    <t>Start</t>
  </si>
  <si>
    <t>V(Isneu)</t>
  </si>
  <si>
    <t>V(Rneu)</t>
  </si>
  <si>
    <t>V(Is,Rneu)</t>
  </si>
  <si>
    <t>Neu</t>
  </si>
  <si>
    <t>Fneu(Isneu)</t>
  </si>
  <si>
    <t>Fneu(nneu)</t>
  </si>
  <si>
    <t>Fneu(Isneu,nneu)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</si>
</sst>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1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0" xfId="0" quotePrefix="1"/>
    <xf numFmtId="11" fontId="0" fillId="0" borderId="0" xfId="0" applyNumberFormat="1" applyFill="1"/>
    <xf numFmtId="11" fontId="0" fillId="0" borderId="1" xfId="0" applyNumberFormat="1" applyBorder="1"/>
    <xf numFmtId="0" fontId="1" fillId="2" borderId="0" xfId="0" applyFont="1" applyFill="1"/>
    <xf numFmtId="0" fontId="0" fillId="2" borderId="0" xfId="0" applyFill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Border="1"/>
    <xf numFmtId="2" fontId="0" fillId="0" borderId="0" xfId="0" applyNumberFormat="1" applyBorder="1"/>
    <xf numFmtId="11" fontId="0" fillId="0" borderId="0" xfId="0" applyNumberFormat="1" applyBorder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2" fontId="0" fillId="0" borderId="0" xfId="0" applyNumberForma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Versuch3_SPICE!$B$9</c:f>
              <c:strCache>
                <c:ptCount val="1"/>
                <c:pt idx="0">
                  <c:v>I(D1)</c:v>
                </c:pt>
              </c:strCache>
            </c:strRef>
          </c:tx>
          <c:xVal>
            <c:numRef>
              <c:f>Versuch3_SPICE!$A$10:$A$26</c:f>
              <c:numCache>
                <c:formatCode>General</c:formatCode>
                <c:ptCount val="17"/>
                <c:pt idx="0">
                  <c:v>0.16</c:v>
                </c:pt>
                <c:pt idx="1">
                  <c:v>0.2</c:v>
                </c:pt>
                <c:pt idx="2">
                  <c:v>0.24</c:v>
                </c:pt>
                <c:pt idx="3">
                  <c:v>0.28000000000000003</c:v>
                </c:pt>
                <c:pt idx="4">
                  <c:v>0.32</c:v>
                </c:pt>
                <c:pt idx="5">
                  <c:v>0.36</c:v>
                </c:pt>
                <c:pt idx="6">
                  <c:v>0.4</c:v>
                </c:pt>
                <c:pt idx="7">
                  <c:v>0.44</c:v>
                </c:pt>
                <c:pt idx="8">
                  <c:v>0.48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0.9</c:v>
                </c:pt>
              </c:numCache>
            </c:numRef>
          </c:xVal>
          <c:yVal>
            <c:numRef>
              <c:f>Versuch3_SPICE!$B$10:$B$26</c:f>
              <c:numCache>
                <c:formatCode>0.00E+00</c:formatCode>
                <c:ptCount val="17"/>
                <c:pt idx="0">
                  <c:v>9.9999999999999995E-8</c:v>
                </c:pt>
                <c:pt idx="1">
                  <c:v>1.9999999999999999E-7</c:v>
                </c:pt>
                <c:pt idx="2">
                  <c:v>3.9999999999999998E-7</c:v>
                </c:pt>
                <c:pt idx="3">
                  <c:v>1.1999999999999999E-6</c:v>
                </c:pt>
                <c:pt idx="4">
                  <c:v>2.2000000000000001E-6</c:v>
                </c:pt>
                <c:pt idx="5">
                  <c:v>4.7999999999999998E-6</c:v>
                </c:pt>
                <c:pt idx="6">
                  <c:v>1.0000000000000001E-5</c:v>
                </c:pt>
                <c:pt idx="7">
                  <c:v>2.48E-5</c:v>
                </c:pt>
                <c:pt idx="8">
                  <c:v>5.5999999999999999E-5</c:v>
                </c:pt>
                <c:pt idx="9">
                  <c:v>1.1E-4</c:v>
                </c:pt>
                <c:pt idx="10">
                  <c:v>2.5000000000000001E-4</c:v>
                </c:pt>
                <c:pt idx="11">
                  <c:v>6.4999999999999997E-4</c:v>
                </c:pt>
                <c:pt idx="12">
                  <c:v>2.0999999999999999E-3</c:v>
                </c:pt>
                <c:pt idx="13">
                  <c:v>5.0000000000000001E-3</c:v>
                </c:pt>
                <c:pt idx="14">
                  <c:v>1.0500000000000001E-2</c:v>
                </c:pt>
                <c:pt idx="15">
                  <c:v>0.02</c:v>
                </c:pt>
                <c:pt idx="16">
                  <c:v>5.3999999999999999E-2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B1-4F85-BEDE-688BA6560864}"/>
            </c:ext>
          </c:extLst>
        </c:ser>
        <c:ser>
          <c:idx val="1"/>
          <c:order val="1"/>
          <c:tx>
            <c:strRef>
              <c:f>Versuch3_SPICE!$C$9</c:f>
              <c:strCache>
                <c:ptCount val="1"/>
                <c:pt idx="0">
                  <c:v>V(Gleichung)</c:v>
                </c:pt>
              </c:strCache>
            </c:strRef>
          </c:tx>
          <c:xVal>
            <c:numRef>
              <c:f>Versuch3_SPICE!$C$10:$C$26</c:f>
              <c:numCache>
                <c:formatCode>0.00E+00</c:formatCode>
                <c:ptCount val="17"/>
                <c:pt idx="0">
                  <c:v>0.17972707014787953</c:v>
                </c:pt>
                <c:pt idx="1">
                  <c:v>0.21679269290063113</c:v>
                </c:pt>
                <c:pt idx="2">
                  <c:v>0.25437955108405819</c:v>
                </c:pt>
                <c:pt idx="3">
                  <c:v>0.31444380576025233</c:v>
                </c:pt>
                <c:pt idx="4">
                  <c:v>0.34770048478117688</c:v>
                </c:pt>
                <c:pt idx="5">
                  <c:v>0.39055955073272824</c:v>
                </c:pt>
                <c:pt idx="6">
                  <c:v>0.43091207475773685</c:v>
                </c:pt>
                <c:pt idx="7">
                  <c:v>0.4808755014357427</c:v>
                </c:pt>
                <c:pt idx="8">
                  <c:v>0.52571535109300616</c:v>
                </c:pt>
                <c:pt idx="9">
                  <c:v>0.56292651903730995</c:v>
                </c:pt>
                <c:pt idx="10">
                  <c:v>0.60828934062988993</c:v>
                </c:pt>
                <c:pt idx="11">
                  <c:v>0.66144193398920115</c:v>
                </c:pt>
                <c:pt idx="12">
                  <c:v>0.72811631697268742</c:v>
                </c:pt>
                <c:pt idx="13">
                  <c:v>0.78017878804224206</c:v>
                </c:pt>
                <c:pt idx="14">
                  <c:v>0.82923531918522841</c:v>
                </c:pt>
                <c:pt idx="15">
                  <c:v>0.87892494523385223</c:v>
                </c:pt>
                <c:pt idx="16">
                  <c:v>0.98455378589275211</c:v>
                </c:pt>
              </c:numCache>
            </c:numRef>
          </c:xVal>
          <c:yVal>
            <c:numRef>
              <c:f>Versuch3_SPICE!$D$10:$D$26</c:f>
              <c:numCache>
                <c:formatCode>0.00E+00</c:formatCode>
                <c:ptCount val="17"/>
                <c:pt idx="0">
                  <c:v>9.9999999999999995E-8</c:v>
                </c:pt>
                <c:pt idx="1">
                  <c:v>1.9999999999999999E-7</c:v>
                </c:pt>
                <c:pt idx="2">
                  <c:v>3.9999999999999998E-7</c:v>
                </c:pt>
                <c:pt idx="3">
                  <c:v>1.1999999999999999E-6</c:v>
                </c:pt>
                <c:pt idx="4">
                  <c:v>2.2000000000000001E-6</c:v>
                </c:pt>
                <c:pt idx="5">
                  <c:v>4.7999999999999998E-6</c:v>
                </c:pt>
                <c:pt idx="6">
                  <c:v>1.0000000000000001E-5</c:v>
                </c:pt>
                <c:pt idx="7">
                  <c:v>2.48E-5</c:v>
                </c:pt>
                <c:pt idx="8">
                  <c:v>5.5999999999999999E-5</c:v>
                </c:pt>
                <c:pt idx="9">
                  <c:v>1.1E-4</c:v>
                </c:pt>
                <c:pt idx="10">
                  <c:v>2.5000000000000001E-4</c:v>
                </c:pt>
                <c:pt idx="11">
                  <c:v>6.4999999999999997E-4</c:v>
                </c:pt>
                <c:pt idx="12">
                  <c:v>2.0999999999999999E-3</c:v>
                </c:pt>
                <c:pt idx="13">
                  <c:v>5.0000000000000001E-3</c:v>
                </c:pt>
                <c:pt idx="14">
                  <c:v>1.0500000000000001E-2</c:v>
                </c:pt>
                <c:pt idx="15">
                  <c:v>0.02</c:v>
                </c:pt>
                <c:pt idx="16">
                  <c:v>5.3999999999999999E-2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B1-4F85-BEDE-688BA6560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43488"/>
        <c:axId val="58145792"/>
      </c:scatterChart>
      <c:valAx>
        <c:axId val="58143488"/>
        <c:scaling>
          <c:orientation val="minMax"/>
          <c:max val="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Spannung [V]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8145792"/>
        <c:crosses val="autoZero"/>
        <c:crossBetween val="midCat"/>
        <c:majorUnit val="0.5"/>
      </c:valAx>
      <c:valAx>
        <c:axId val="581457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Strom [A]</a:t>
                </a:r>
              </a:p>
            </c:rich>
          </c:tx>
          <c:layout/>
          <c:overlay val="0"/>
        </c:title>
        <c:numFmt formatCode="0.00E+00" sourceLinked="1"/>
        <c:majorTickMark val="out"/>
        <c:minorTickMark val="none"/>
        <c:tickLblPos val="nextTo"/>
        <c:crossAx val="58143488"/>
        <c:crossesAt val="-7"/>
        <c:crossBetween val="midCat"/>
      </c:valAx>
    </c:plotArea>
    <c:legend>
      <c:legendPos val="l"/>
      <c:layout>
        <c:manualLayout>
          <c:xMode val="edge"/>
          <c:yMode val="edge"/>
          <c:x val="0.26041666666666863"/>
          <c:y val="0.11424266848533712"/>
          <c:w val="0.27484388670166232"/>
          <c:h val="0.16181577973894187"/>
        </c:manualLayout>
      </c:layout>
      <c:overlay val="1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Versuch3_SPICE!$B$9</c:f>
              <c:strCache>
                <c:ptCount val="1"/>
                <c:pt idx="0">
                  <c:v>I(D1)</c:v>
                </c:pt>
              </c:strCache>
            </c:strRef>
          </c:tx>
          <c:xVal>
            <c:numRef>
              <c:f>Versuch3_SPICE!$A$10:$A$26</c:f>
              <c:numCache>
                <c:formatCode>General</c:formatCode>
                <c:ptCount val="17"/>
                <c:pt idx="0">
                  <c:v>0.16</c:v>
                </c:pt>
                <c:pt idx="1">
                  <c:v>0.2</c:v>
                </c:pt>
                <c:pt idx="2">
                  <c:v>0.24</c:v>
                </c:pt>
                <c:pt idx="3">
                  <c:v>0.28000000000000003</c:v>
                </c:pt>
                <c:pt idx="4">
                  <c:v>0.32</c:v>
                </c:pt>
                <c:pt idx="5">
                  <c:v>0.36</c:v>
                </c:pt>
                <c:pt idx="6">
                  <c:v>0.4</c:v>
                </c:pt>
                <c:pt idx="7">
                  <c:v>0.44</c:v>
                </c:pt>
                <c:pt idx="8">
                  <c:v>0.48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0.9</c:v>
                </c:pt>
              </c:numCache>
            </c:numRef>
          </c:xVal>
          <c:yVal>
            <c:numRef>
              <c:f>Versuch3_SPICE!$B$10:$B$26</c:f>
              <c:numCache>
                <c:formatCode>0.00E+00</c:formatCode>
                <c:ptCount val="17"/>
                <c:pt idx="0">
                  <c:v>9.9999999999999995E-8</c:v>
                </c:pt>
                <c:pt idx="1">
                  <c:v>1.9999999999999999E-7</c:v>
                </c:pt>
                <c:pt idx="2">
                  <c:v>3.9999999999999998E-7</c:v>
                </c:pt>
                <c:pt idx="3">
                  <c:v>1.1999999999999999E-6</c:v>
                </c:pt>
                <c:pt idx="4">
                  <c:v>2.2000000000000001E-6</c:v>
                </c:pt>
                <c:pt idx="5">
                  <c:v>4.7999999999999998E-6</c:v>
                </c:pt>
                <c:pt idx="6">
                  <c:v>1.0000000000000001E-5</c:v>
                </c:pt>
                <c:pt idx="7">
                  <c:v>2.48E-5</c:v>
                </c:pt>
                <c:pt idx="8">
                  <c:v>5.5999999999999999E-5</c:v>
                </c:pt>
                <c:pt idx="9">
                  <c:v>1.1E-4</c:v>
                </c:pt>
                <c:pt idx="10">
                  <c:v>2.5000000000000001E-4</c:v>
                </c:pt>
                <c:pt idx="11">
                  <c:v>6.4999999999999997E-4</c:v>
                </c:pt>
                <c:pt idx="12">
                  <c:v>2.0999999999999999E-3</c:v>
                </c:pt>
                <c:pt idx="13">
                  <c:v>5.0000000000000001E-3</c:v>
                </c:pt>
                <c:pt idx="14">
                  <c:v>1.0500000000000001E-2</c:v>
                </c:pt>
                <c:pt idx="15">
                  <c:v>0.02</c:v>
                </c:pt>
                <c:pt idx="16">
                  <c:v>5.3999999999999999E-2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F8-4710-A6AA-DA606B83EFB3}"/>
            </c:ext>
          </c:extLst>
        </c:ser>
        <c:ser>
          <c:idx val="1"/>
          <c:order val="1"/>
          <c:tx>
            <c:strRef>
              <c:f>Versuch3_SPICE!$C$9</c:f>
              <c:strCache>
                <c:ptCount val="1"/>
                <c:pt idx="0">
                  <c:v>V(Gleichung)</c:v>
                </c:pt>
              </c:strCache>
            </c:strRef>
          </c:tx>
          <c:xVal>
            <c:numRef>
              <c:f>Versuch3_SPICE!$C$10:$C$26</c:f>
              <c:numCache>
                <c:formatCode>0.00E+00</c:formatCode>
                <c:ptCount val="17"/>
                <c:pt idx="0">
                  <c:v>0.17972707014787953</c:v>
                </c:pt>
                <c:pt idx="1">
                  <c:v>0.21679269290063113</c:v>
                </c:pt>
                <c:pt idx="2">
                  <c:v>0.25437955108405819</c:v>
                </c:pt>
                <c:pt idx="3">
                  <c:v>0.31444380576025233</c:v>
                </c:pt>
                <c:pt idx="4">
                  <c:v>0.34770048478117688</c:v>
                </c:pt>
                <c:pt idx="5">
                  <c:v>0.39055955073272824</c:v>
                </c:pt>
                <c:pt idx="6">
                  <c:v>0.43091207475773685</c:v>
                </c:pt>
                <c:pt idx="7">
                  <c:v>0.4808755014357427</c:v>
                </c:pt>
                <c:pt idx="8">
                  <c:v>0.52571535109300616</c:v>
                </c:pt>
                <c:pt idx="9">
                  <c:v>0.56292651903730995</c:v>
                </c:pt>
                <c:pt idx="10">
                  <c:v>0.60828934062988993</c:v>
                </c:pt>
                <c:pt idx="11">
                  <c:v>0.66144193398920115</c:v>
                </c:pt>
                <c:pt idx="12">
                  <c:v>0.72811631697268742</c:v>
                </c:pt>
                <c:pt idx="13">
                  <c:v>0.78017878804224206</c:v>
                </c:pt>
                <c:pt idx="14">
                  <c:v>0.82923531918522841</c:v>
                </c:pt>
                <c:pt idx="15">
                  <c:v>0.87892494523385223</c:v>
                </c:pt>
                <c:pt idx="16">
                  <c:v>0.98455378589275211</c:v>
                </c:pt>
              </c:numCache>
            </c:numRef>
          </c:xVal>
          <c:yVal>
            <c:numRef>
              <c:f>Versuch3_SPICE!$D$10:$D$26</c:f>
              <c:numCache>
                <c:formatCode>0.00E+00</c:formatCode>
                <c:ptCount val="17"/>
                <c:pt idx="0">
                  <c:v>9.9999999999999995E-8</c:v>
                </c:pt>
                <c:pt idx="1">
                  <c:v>1.9999999999999999E-7</c:v>
                </c:pt>
                <c:pt idx="2">
                  <c:v>3.9999999999999998E-7</c:v>
                </c:pt>
                <c:pt idx="3">
                  <c:v>1.1999999999999999E-6</c:v>
                </c:pt>
                <c:pt idx="4">
                  <c:v>2.2000000000000001E-6</c:v>
                </c:pt>
                <c:pt idx="5">
                  <c:v>4.7999999999999998E-6</c:v>
                </c:pt>
                <c:pt idx="6">
                  <c:v>1.0000000000000001E-5</c:v>
                </c:pt>
                <c:pt idx="7">
                  <c:v>2.48E-5</c:v>
                </c:pt>
                <c:pt idx="8">
                  <c:v>5.5999999999999999E-5</c:v>
                </c:pt>
                <c:pt idx="9">
                  <c:v>1.1E-4</c:v>
                </c:pt>
                <c:pt idx="10">
                  <c:v>2.5000000000000001E-4</c:v>
                </c:pt>
                <c:pt idx="11">
                  <c:v>6.4999999999999997E-4</c:v>
                </c:pt>
                <c:pt idx="12">
                  <c:v>2.0999999999999999E-3</c:v>
                </c:pt>
                <c:pt idx="13">
                  <c:v>5.0000000000000001E-3</c:v>
                </c:pt>
                <c:pt idx="14">
                  <c:v>1.0500000000000001E-2</c:v>
                </c:pt>
                <c:pt idx="15">
                  <c:v>0.02</c:v>
                </c:pt>
                <c:pt idx="16">
                  <c:v>5.3999999999999999E-2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F8-4710-A6AA-DA606B83E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478464"/>
        <c:axId val="66480384"/>
      </c:scatterChart>
      <c:valAx>
        <c:axId val="66478464"/>
        <c:scaling>
          <c:orientation val="minMax"/>
          <c:max val="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Spannung [V]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6480384"/>
        <c:crossesAt val="1.0000000000000028E-12"/>
        <c:crossBetween val="midCat"/>
        <c:majorUnit val="0.5"/>
      </c:valAx>
      <c:valAx>
        <c:axId val="66480384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Strom log [A]</a:t>
                </a:r>
              </a:p>
            </c:rich>
          </c:tx>
          <c:layout/>
          <c:overlay val="0"/>
        </c:title>
        <c:numFmt formatCode="0.E+00" sourceLinked="0"/>
        <c:majorTickMark val="out"/>
        <c:minorTickMark val="none"/>
        <c:tickLblPos val="nextTo"/>
        <c:crossAx val="66478464"/>
        <c:crossesAt val="-7"/>
        <c:crossBetween val="midCat"/>
      </c:valAx>
    </c:plotArea>
    <c:legend>
      <c:legendPos val="l"/>
      <c:layout>
        <c:manualLayout>
          <c:xMode val="edge"/>
          <c:yMode val="edge"/>
          <c:x val="0.26041666666666885"/>
          <c:y val="0.11424266848533712"/>
          <c:w val="0.27484388670166232"/>
          <c:h val="0.16181577973894187"/>
        </c:manualLayout>
      </c:layout>
      <c:overlay val="1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Versuch3_Messung!$B$9</c:f>
              <c:strCache>
                <c:ptCount val="1"/>
                <c:pt idx="0">
                  <c:v>I(D1)</c:v>
                </c:pt>
              </c:strCache>
            </c:strRef>
          </c:tx>
          <c:xVal>
            <c:numRef>
              <c:f>Versuch3_Messung!$A$10:$A$29</c:f>
              <c:numCache>
                <c:formatCode>General</c:formatCode>
                <c:ptCount val="20"/>
                <c:pt idx="0">
                  <c:v>0.16</c:v>
                </c:pt>
                <c:pt idx="1">
                  <c:v>0.2</c:v>
                </c:pt>
                <c:pt idx="2">
                  <c:v>0.24</c:v>
                </c:pt>
                <c:pt idx="3">
                  <c:v>0.28000000000000003</c:v>
                </c:pt>
                <c:pt idx="4">
                  <c:v>0.32</c:v>
                </c:pt>
                <c:pt idx="5">
                  <c:v>0.36</c:v>
                </c:pt>
                <c:pt idx="6">
                  <c:v>0.4</c:v>
                </c:pt>
                <c:pt idx="7">
                  <c:v>0.44</c:v>
                </c:pt>
                <c:pt idx="8">
                  <c:v>0.48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</c:numCache>
            </c:numRef>
          </c:xVal>
          <c:yVal>
            <c:numRef>
              <c:f>Versuch3_Messung!$B$10:$B$29</c:f>
              <c:numCache>
                <c:formatCode>0.00E+00</c:formatCode>
                <c:ptCount val="20"/>
                <c:pt idx="0">
                  <c:v>9.9999999999999995E-8</c:v>
                </c:pt>
                <c:pt idx="1">
                  <c:v>1.9999999999999999E-7</c:v>
                </c:pt>
                <c:pt idx="2">
                  <c:v>3.9999999999999998E-7</c:v>
                </c:pt>
                <c:pt idx="3">
                  <c:v>1.1999999999999999E-6</c:v>
                </c:pt>
                <c:pt idx="4">
                  <c:v>2.2000000000000001E-6</c:v>
                </c:pt>
                <c:pt idx="5">
                  <c:v>4.7999999999999998E-6</c:v>
                </c:pt>
                <c:pt idx="6">
                  <c:v>1.0000000000000001E-5</c:v>
                </c:pt>
                <c:pt idx="7">
                  <c:v>2.48E-5</c:v>
                </c:pt>
                <c:pt idx="8">
                  <c:v>5.5999999999999999E-5</c:v>
                </c:pt>
                <c:pt idx="9">
                  <c:v>1.1E-4</c:v>
                </c:pt>
                <c:pt idx="10">
                  <c:v>2.5000000000000001E-4</c:v>
                </c:pt>
                <c:pt idx="11">
                  <c:v>6.4999999999999997E-4</c:v>
                </c:pt>
                <c:pt idx="12">
                  <c:v>2.0999999999999999E-3</c:v>
                </c:pt>
                <c:pt idx="13">
                  <c:v>5.0000000000000001E-3</c:v>
                </c:pt>
                <c:pt idx="14">
                  <c:v>1.0500000000000001E-2</c:v>
                </c:pt>
                <c:pt idx="15">
                  <c:v>0.02</c:v>
                </c:pt>
                <c:pt idx="16">
                  <c:v>5.3999999999999999E-2</c:v>
                </c:pt>
                <c:pt idx="17">
                  <c:v>5.3999999999999999E-2</c:v>
                </c:pt>
                <c:pt idx="18">
                  <c:v>5.3999999999999999E-2</c:v>
                </c:pt>
                <c:pt idx="19">
                  <c:v>5.3999999999999999E-2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A7-402B-9A61-95B237735CA1}"/>
            </c:ext>
          </c:extLst>
        </c:ser>
        <c:ser>
          <c:idx val="1"/>
          <c:order val="1"/>
          <c:tx>
            <c:strRef>
              <c:f>Versuch3_Messung!$C$9</c:f>
              <c:strCache>
                <c:ptCount val="1"/>
                <c:pt idx="0">
                  <c:v>V(Gleichung)</c:v>
                </c:pt>
              </c:strCache>
            </c:strRef>
          </c:tx>
          <c:xVal>
            <c:numRef>
              <c:f>Versuch3_Messung!$C$10:$C$29</c:f>
              <c:numCache>
                <c:formatCode>0.00E+00</c:formatCode>
                <c:ptCount val="20"/>
                <c:pt idx="0">
                  <c:v>0.24508236383801754</c:v>
                </c:pt>
                <c:pt idx="1">
                  <c:v>0.29562639031904242</c:v>
                </c:pt>
                <c:pt idx="2">
                  <c:v>0.34688118784189759</c:v>
                </c:pt>
                <c:pt idx="3">
                  <c:v>0.42878695330943495</c:v>
                </c:pt>
                <c:pt idx="4">
                  <c:v>0.47413692470160484</c:v>
                </c:pt>
                <c:pt idx="5">
                  <c:v>0.53258098736281134</c:v>
                </c:pt>
                <c:pt idx="6">
                  <c:v>0.58760692012418658</c:v>
                </c:pt>
                <c:pt idx="7">
                  <c:v>0.65573819286692181</c:v>
                </c:pt>
                <c:pt idx="8">
                  <c:v>0.71688202421773561</c:v>
                </c:pt>
                <c:pt idx="9">
                  <c:v>0.76762207141451355</c:v>
                </c:pt>
                <c:pt idx="10">
                  <c:v>0.8294741008589408</c:v>
                </c:pt>
                <c:pt idx="11">
                  <c:v>0.90193672816709236</c:v>
                </c:pt>
                <c:pt idx="12">
                  <c:v>0.9927904322354828</c:v>
                </c:pt>
                <c:pt idx="13">
                  <c:v>1.0636528927848756</c:v>
                </c:pt>
                <c:pt idx="14">
                  <c:v>1.130298162525311</c:v>
                </c:pt>
                <c:pt idx="15">
                  <c:v>1.1976249253188893</c:v>
                </c:pt>
                <c:pt idx="16">
                  <c:v>1.3401187989446619</c:v>
                </c:pt>
                <c:pt idx="17">
                  <c:v>1.3401187989446619</c:v>
                </c:pt>
                <c:pt idx="18">
                  <c:v>1.3401187989446619</c:v>
                </c:pt>
                <c:pt idx="19">
                  <c:v>1.3401187989446619</c:v>
                </c:pt>
              </c:numCache>
            </c:numRef>
          </c:xVal>
          <c:yVal>
            <c:numRef>
              <c:f>Versuch3_Messung!$D$10:$D$29</c:f>
              <c:numCache>
                <c:formatCode>0.00E+00</c:formatCode>
                <c:ptCount val="20"/>
                <c:pt idx="0">
                  <c:v>9.9999999999999995E-8</c:v>
                </c:pt>
                <c:pt idx="1">
                  <c:v>1.9999999999999999E-7</c:v>
                </c:pt>
                <c:pt idx="2">
                  <c:v>3.9999999999999998E-7</c:v>
                </c:pt>
                <c:pt idx="3">
                  <c:v>1.1999999999999999E-6</c:v>
                </c:pt>
                <c:pt idx="4">
                  <c:v>2.2000000000000001E-6</c:v>
                </c:pt>
                <c:pt idx="5">
                  <c:v>4.7999999999999998E-6</c:v>
                </c:pt>
                <c:pt idx="6">
                  <c:v>1.0000000000000001E-5</c:v>
                </c:pt>
                <c:pt idx="7">
                  <c:v>2.48E-5</c:v>
                </c:pt>
                <c:pt idx="8">
                  <c:v>5.5999999999999999E-5</c:v>
                </c:pt>
                <c:pt idx="9">
                  <c:v>1.1E-4</c:v>
                </c:pt>
                <c:pt idx="10">
                  <c:v>2.5000000000000001E-4</c:v>
                </c:pt>
                <c:pt idx="11">
                  <c:v>6.4999999999999997E-4</c:v>
                </c:pt>
                <c:pt idx="12">
                  <c:v>2.0999999999999999E-3</c:v>
                </c:pt>
                <c:pt idx="13">
                  <c:v>5.0000000000000001E-3</c:v>
                </c:pt>
                <c:pt idx="14">
                  <c:v>1.0500000000000001E-2</c:v>
                </c:pt>
                <c:pt idx="15">
                  <c:v>0.02</c:v>
                </c:pt>
                <c:pt idx="16">
                  <c:v>5.3999999999999999E-2</c:v>
                </c:pt>
                <c:pt idx="17">
                  <c:v>5.3999999999999999E-2</c:v>
                </c:pt>
                <c:pt idx="18">
                  <c:v>5.3999999999999999E-2</c:v>
                </c:pt>
                <c:pt idx="19">
                  <c:v>5.3999999999999999E-2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A7-402B-9A61-95B237735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16992"/>
        <c:axId val="58518912"/>
      </c:scatterChart>
      <c:valAx>
        <c:axId val="58516992"/>
        <c:scaling>
          <c:orientation val="minMax"/>
          <c:max val="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Spannung [V]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8518912"/>
        <c:crosses val="autoZero"/>
        <c:crossBetween val="midCat"/>
        <c:majorUnit val="0.5"/>
      </c:valAx>
      <c:valAx>
        <c:axId val="58518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Strom [A]</a:t>
                </a:r>
              </a:p>
            </c:rich>
          </c:tx>
          <c:layout/>
          <c:overlay val="0"/>
        </c:title>
        <c:numFmt formatCode="0.00E+00" sourceLinked="1"/>
        <c:majorTickMark val="out"/>
        <c:minorTickMark val="none"/>
        <c:tickLblPos val="nextTo"/>
        <c:crossAx val="58516992"/>
        <c:crossesAt val="-7"/>
        <c:crossBetween val="midCat"/>
      </c:valAx>
    </c:plotArea>
    <c:legend>
      <c:legendPos val="l"/>
      <c:layout>
        <c:manualLayout>
          <c:xMode val="edge"/>
          <c:yMode val="edge"/>
          <c:x val="0.26041666666666852"/>
          <c:y val="0.11424266848533712"/>
          <c:w val="0.27484388670166232"/>
          <c:h val="0.16181577973894187"/>
        </c:manualLayout>
      </c:layout>
      <c:overlay val="1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Versuch3_Messung!$B$9</c:f>
              <c:strCache>
                <c:ptCount val="1"/>
                <c:pt idx="0">
                  <c:v>I(D1)</c:v>
                </c:pt>
              </c:strCache>
            </c:strRef>
          </c:tx>
          <c:xVal>
            <c:numRef>
              <c:f>Versuch3_Messung!$A$10:$A$29</c:f>
              <c:numCache>
                <c:formatCode>General</c:formatCode>
                <c:ptCount val="20"/>
                <c:pt idx="0">
                  <c:v>0.16</c:v>
                </c:pt>
                <c:pt idx="1">
                  <c:v>0.2</c:v>
                </c:pt>
                <c:pt idx="2">
                  <c:v>0.24</c:v>
                </c:pt>
                <c:pt idx="3">
                  <c:v>0.28000000000000003</c:v>
                </c:pt>
                <c:pt idx="4">
                  <c:v>0.32</c:v>
                </c:pt>
                <c:pt idx="5">
                  <c:v>0.36</c:v>
                </c:pt>
                <c:pt idx="6">
                  <c:v>0.4</c:v>
                </c:pt>
                <c:pt idx="7">
                  <c:v>0.44</c:v>
                </c:pt>
                <c:pt idx="8">
                  <c:v>0.48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</c:numCache>
            </c:numRef>
          </c:xVal>
          <c:yVal>
            <c:numRef>
              <c:f>Versuch3_Messung!$B$10:$B$29</c:f>
              <c:numCache>
                <c:formatCode>0.00E+00</c:formatCode>
                <c:ptCount val="20"/>
                <c:pt idx="0">
                  <c:v>9.9999999999999995E-8</c:v>
                </c:pt>
                <c:pt idx="1">
                  <c:v>1.9999999999999999E-7</c:v>
                </c:pt>
                <c:pt idx="2">
                  <c:v>3.9999999999999998E-7</c:v>
                </c:pt>
                <c:pt idx="3">
                  <c:v>1.1999999999999999E-6</c:v>
                </c:pt>
                <c:pt idx="4">
                  <c:v>2.2000000000000001E-6</c:v>
                </c:pt>
                <c:pt idx="5">
                  <c:v>4.7999999999999998E-6</c:v>
                </c:pt>
                <c:pt idx="6">
                  <c:v>1.0000000000000001E-5</c:v>
                </c:pt>
                <c:pt idx="7">
                  <c:v>2.48E-5</c:v>
                </c:pt>
                <c:pt idx="8">
                  <c:v>5.5999999999999999E-5</c:v>
                </c:pt>
                <c:pt idx="9">
                  <c:v>1.1E-4</c:v>
                </c:pt>
                <c:pt idx="10">
                  <c:v>2.5000000000000001E-4</c:v>
                </c:pt>
                <c:pt idx="11">
                  <c:v>6.4999999999999997E-4</c:v>
                </c:pt>
                <c:pt idx="12">
                  <c:v>2.0999999999999999E-3</c:v>
                </c:pt>
                <c:pt idx="13">
                  <c:v>5.0000000000000001E-3</c:v>
                </c:pt>
                <c:pt idx="14">
                  <c:v>1.0500000000000001E-2</c:v>
                </c:pt>
                <c:pt idx="15">
                  <c:v>0.02</c:v>
                </c:pt>
                <c:pt idx="16">
                  <c:v>5.3999999999999999E-2</c:v>
                </c:pt>
                <c:pt idx="17">
                  <c:v>5.3999999999999999E-2</c:v>
                </c:pt>
                <c:pt idx="18">
                  <c:v>5.3999999999999999E-2</c:v>
                </c:pt>
                <c:pt idx="19">
                  <c:v>5.3999999999999999E-2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60-4277-B3C3-59EF80F42A20}"/>
            </c:ext>
          </c:extLst>
        </c:ser>
        <c:ser>
          <c:idx val="1"/>
          <c:order val="1"/>
          <c:tx>
            <c:strRef>
              <c:f>Versuch3_Messung!$C$9</c:f>
              <c:strCache>
                <c:ptCount val="1"/>
                <c:pt idx="0">
                  <c:v>V(Gleichung)</c:v>
                </c:pt>
              </c:strCache>
            </c:strRef>
          </c:tx>
          <c:xVal>
            <c:numRef>
              <c:f>Versuch3_Messung!$C$10:$C$29</c:f>
              <c:numCache>
                <c:formatCode>0.00E+00</c:formatCode>
                <c:ptCount val="20"/>
                <c:pt idx="0">
                  <c:v>0.24508236383801754</c:v>
                </c:pt>
                <c:pt idx="1">
                  <c:v>0.29562639031904242</c:v>
                </c:pt>
                <c:pt idx="2">
                  <c:v>0.34688118784189759</c:v>
                </c:pt>
                <c:pt idx="3">
                  <c:v>0.42878695330943495</c:v>
                </c:pt>
                <c:pt idx="4">
                  <c:v>0.47413692470160484</c:v>
                </c:pt>
                <c:pt idx="5">
                  <c:v>0.53258098736281134</c:v>
                </c:pt>
                <c:pt idx="6">
                  <c:v>0.58760692012418658</c:v>
                </c:pt>
                <c:pt idx="7">
                  <c:v>0.65573819286692181</c:v>
                </c:pt>
                <c:pt idx="8">
                  <c:v>0.71688202421773561</c:v>
                </c:pt>
                <c:pt idx="9">
                  <c:v>0.76762207141451355</c:v>
                </c:pt>
                <c:pt idx="10">
                  <c:v>0.8294741008589408</c:v>
                </c:pt>
                <c:pt idx="11">
                  <c:v>0.90193672816709236</c:v>
                </c:pt>
                <c:pt idx="12">
                  <c:v>0.9927904322354828</c:v>
                </c:pt>
                <c:pt idx="13">
                  <c:v>1.0636528927848756</c:v>
                </c:pt>
                <c:pt idx="14">
                  <c:v>1.130298162525311</c:v>
                </c:pt>
                <c:pt idx="15">
                  <c:v>1.1976249253188893</c:v>
                </c:pt>
                <c:pt idx="16">
                  <c:v>1.3401187989446619</c:v>
                </c:pt>
                <c:pt idx="17">
                  <c:v>1.3401187989446619</c:v>
                </c:pt>
                <c:pt idx="18">
                  <c:v>1.3401187989446619</c:v>
                </c:pt>
                <c:pt idx="19">
                  <c:v>1.3401187989446619</c:v>
                </c:pt>
              </c:numCache>
            </c:numRef>
          </c:xVal>
          <c:yVal>
            <c:numRef>
              <c:f>Versuch3_Messung!$D$10:$D$29</c:f>
              <c:numCache>
                <c:formatCode>0.00E+00</c:formatCode>
                <c:ptCount val="20"/>
                <c:pt idx="0">
                  <c:v>9.9999999999999995E-8</c:v>
                </c:pt>
                <c:pt idx="1">
                  <c:v>1.9999999999999999E-7</c:v>
                </c:pt>
                <c:pt idx="2">
                  <c:v>3.9999999999999998E-7</c:v>
                </c:pt>
                <c:pt idx="3">
                  <c:v>1.1999999999999999E-6</c:v>
                </c:pt>
                <c:pt idx="4">
                  <c:v>2.2000000000000001E-6</c:v>
                </c:pt>
                <c:pt idx="5">
                  <c:v>4.7999999999999998E-6</c:v>
                </c:pt>
                <c:pt idx="6">
                  <c:v>1.0000000000000001E-5</c:v>
                </c:pt>
                <c:pt idx="7">
                  <c:v>2.48E-5</c:v>
                </c:pt>
                <c:pt idx="8">
                  <c:v>5.5999999999999999E-5</c:v>
                </c:pt>
                <c:pt idx="9">
                  <c:v>1.1E-4</c:v>
                </c:pt>
                <c:pt idx="10">
                  <c:v>2.5000000000000001E-4</c:v>
                </c:pt>
                <c:pt idx="11">
                  <c:v>6.4999999999999997E-4</c:v>
                </c:pt>
                <c:pt idx="12">
                  <c:v>2.0999999999999999E-3</c:v>
                </c:pt>
                <c:pt idx="13">
                  <c:v>5.0000000000000001E-3</c:v>
                </c:pt>
                <c:pt idx="14">
                  <c:v>1.0500000000000001E-2</c:v>
                </c:pt>
                <c:pt idx="15">
                  <c:v>0.02</c:v>
                </c:pt>
                <c:pt idx="16">
                  <c:v>5.3999999999999999E-2</c:v>
                </c:pt>
                <c:pt idx="17">
                  <c:v>5.3999999999999999E-2</c:v>
                </c:pt>
                <c:pt idx="18">
                  <c:v>5.3999999999999999E-2</c:v>
                </c:pt>
                <c:pt idx="19">
                  <c:v>5.3999999999999999E-2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60-4277-B3C3-59EF80F42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72192"/>
        <c:axId val="62474112"/>
      </c:scatterChart>
      <c:valAx>
        <c:axId val="62472192"/>
        <c:scaling>
          <c:orientation val="minMax"/>
          <c:max val="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Spannung [V]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2474112"/>
        <c:crossesAt val="1.0000000000000014E-12"/>
        <c:crossBetween val="midCat"/>
        <c:majorUnit val="0.5"/>
      </c:valAx>
      <c:valAx>
        <c:axId val="6247411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Strom log [A]</a:t>
                </a:r>
              </a:p>
            </c:rich>
          </c:tx>
          <c:layout/>
          <c:overlay val="0"/>
        </c:title>
        <c:numFmt formatCode="0.E+00" sourceLinked="0"/>
        <c:majorTickMark val="out"/>
        <c:minorTickMark val="none"/>
        <c:tickLblPos val="nextTo"/>
        <c:crossAx val="62472192"/>
        <c:crossesAt val="-7"/>
        <c:crossBetween val="midCat"/>
      </c:valAx>
    </c:plotArea>
    <c:legend>
      <c:legendPos val="l"/>
      <c:layout>
        <c:manualLayout>
          <c:xMode val="edge"/>
          <c:yMode val="edge"/>
          <c:x val="0.26041666666666863"/>
          <c:y val="0.11424266848533712"/>
          <c:w val="0.27484388670166232"/>
          <c:h val="0.16181577973894187"/>
        </c:manualLayout>
      </c:layout>
      <c:overlay val="1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0</xdr:row>
      <xdr:rowOff>47625</xdr:rowOff>
    </xdr:from>
    <xdr:to>
      <xdr:col>11</xdr:col>
      <xdr:colOff>619125</xdr:colOff>
      <xdr:row>12</xdr:row>
      <xdr:rowOff>123825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11</xdr:col>
      <xdr:colOff>619125</xdr:colOff>
      <xdr:row>24</xdr:row>
      <xdr:rowOff>180975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0</xdr:row>
      <xdr:rowOff>38100</xdr:rowOff>
    </xdr:from>
    <xdr:to>
      <xdr:col>9</xdr:col>
      <xdr:colOff>666750</xdr:colOff>
      <xdr:row>12</xdr:row>
      <xdr:rowOff>114300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12</xdr:row>
      <xdr:rowOff>161925</xdr:rowOff>
    </xdr:from>
    <xdr:to>
      <xdr:col>9</xdr:col>
      <xdr:colOff>657225</xdr:colOff>
      <xdr:row>24</xdr:row>
      <xdr:rowOff>104775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8"/>
  <sheetViews>
    <sheetView tabSelected="1" workbookViewId="0">
      <selection activeCell="B4" sqref="B4"/>
    </sheetView>
  </sheetViews>
  <sheetFormatPr baseColWidth="10" defaultRowHeight="15" x14ac:dyDescent="0.25"/>
  <cols>
    <col min="3" max="3" width="17" bestFit="1" customWidth="1"/>
  </cols>
  <sheetData>
    <row r="1" spans="1:18" x14ac:dyDescent="0.25">
      <c r="A1" s="7" t="s">
        <v>7</v>
      </c>
      <c r="B1" s="7" t="s">
        <v>8</v>
      </c>
      <c r="C1" s="7" t="s">
        <v>1</v>
      </c>
      <c r="D1" s="7" t="s">
        <v>22</v>
      </c>
      <c r="E1" s="7" t="s">
        <v>9</v>
      </c>
      <c r="O1" t="s">
        <v>18</v>
      </c>
    </row>
    <row r="2" spans="1:18" x14ac:dyDescent="0.25">
      <c r="A2" t="s">
        <v>13</v>
      </c>
      <c r="B2" s="1">
        <v>3.9600000000000004E-9</v>
      </c>
      <c r="C2" s="2" t="s">
        <v>4</v>
      </c>
      <c r="D2" s="2">
        <f>B2*(1+E2)</f>
        <v>3.9996000000000001E-9</v>
      </c>
      <c r="E2">
        <v>0.01</v>
      </c>
      <c r="G2" s="1"/>
      <c r="N2" t="s">
        <v>13</v>
      </c>
      <c r="O2" s="1">
        <v>2.0000000000000001E-9</v>
      </c>
    </row>
    <row r="3" spans="1:18" x14ac:dyDescent="0.25">
      <c r="A3" t="s">
        <v>5</v>
      </c>
      <c r="B3">
        <v>2.2000000000000002</v>
      </c>
      <c r="C3" s="4" t="s">
        <v>14</v>
      </c>
      <c r="D3" s="4">
        <f>B3*(1+E2)</f>
        <v>2.2220000000000004</v>
      </c>
      <c r="E3" s="1"/>
      <c r="G3" s="1"/>
      <c r="N3" t="s">
        <v>5</v>
      </c>
      <c r="O3">
        <v>2</v>
      </c>
    </row>
    <row r="4" spans="1:18" x14ac:dyDescent="0.25">
      <c r="A4" t="s">
        <v>6</v>
      </c>
      <c r="B4">
        <v>1.5</v>
      </c>
      <c r="C4" s="2" t="s">
        <v>10</v>
      </c>
      <c r="D4" s="2"/>
      <c r="E4" s="1"/>
      <c r="N4" t="s">
        <v>6</v>
      </c>
      <c r="O4">
        <v>1.5</v>
      </c>
    </row>
    <row r="5" spans="1:18" ht="18" x14ac:dyDescent="0.35">
      <c r="A5" t="s">
        <v>15</v>
      </c>
      <c r="B5">
        <v>2.5000000000000001E-2</v>
      </c>
      <c r="C5" s="2" t="s">
        <v>3</v>
      </c>
      <c r="D5" s="2"/>
      <c r="E5" s="1"/>
    </row>
    <row r="6" spans="1:18" x14ac:dyDescent="0.25">
      <c r="A6" t="s">
        <v>2</v>
      </c>
      <c r="B6" s="11">
        <f>SUM(E10:E26)</f>
        <v>0.14259219730929554</v>
      </c>
      <c r="C6" s="2" t="s">
        <v>23</v>
      </c>
      <c r="D6" s="10">
        <f>SUM(G10:G26)</f>
        <v>0.13911571391421013</v>
      </c>
      <c r="G6" s="1"/>
    </row>
    <row r="7" spans="1:18" x14ac:dyDescent="0.25">
      <c r="B7" s="1">
        <v>2.5269600000000001E-9</v>
      </c>
      <c r="C7" s="2" t="s">
        <v>24</v>
      </c>
      <c r="D7" s="10">
        <f>SUM(I10:I26)</f>
        <v>0.17130971516440294</v>
      </c>
      <c r="F7" s="1"/>
    </row>
    <row r="8" spans="1:18" x14ac:dyDescent="0.25">
      <c r="B8" s="1"/>
      <c r="C8" s="2" t="s">
        <v>25</v>
      </c>
      <c r="D8" s="10">
        <f>SUM(K10:K26)</f>
        <v>0.16751502043156619</v>
      </c>
      <c r="F8" s="1"/>
    </row>
    <row r="9" spans="1:18" x14ac:dyDescent="0.25">
      <c r="A9" s="8" t="s">
        <v>0</v>
      </c>
      <c r="B9" s="8" t="s">
        <v>16</v>
      </c>
      <c r="C9" s="8" t="s">
        <v>17</v>
      </c>
      <c r="D9" s="8" t="s">
        <v>16</v>
      </c>
      <c r="E9" s="8" t="s">
        <v>11</v>
      </c>
      <c r="F9" s="8" t="s">
        <v>19</v>
      </c>
      <c r="G9" s="8" t="s">
        <v>12</v>
      </c>
      <c r="H9" s="8" t="s">
        <v>20</v>
      </c>
      <c r="I9" s="8" t="s">
        <v>12</v>
      </c>
      <c r="J9" s="8" t="s">
        <v>21</v>
      </c>
      <c r="K9" s="8" t="s">
        <v>12</v>
      </c>
    </row>
    <row r="10" spans="1:18" x14ac:dyDescent="0.25">
      <c r="A10" s="3">
        <v>0.16</v>
      </c>
      <c r="B10" s="6">
        <v>9.9999999999999995E-8</v>
      </c>
      <c r="C10" s="1">
        <f t="shared" ref="C10:C26" si="0">IF(A10&lt;0,$B10*$B$4+LN(-B10/$B$2+1)*$B$3*$B$5,$B10*$B$4+LN(B10/$B$2+1)*$B$3*$B$5)</f>
        <v>0.17972707014787953</v>
      </c>
      <c r="D10" s="1">
        <f t="shared" ref="D10:D26" si="1">B10</f>
        <v>9.9999999999999995E-8</v>
      </c>
      <c r="E10" s="1">
        <f t="shared" ref="E10:E26" si="2">(C10-A10)*(C10-A10)/C10/C10</f>
        <v>1.2047534773713729E-2</v>
      </c>
      <c r="F10" s="1">
        <f t="shared" ref="F10:F26" si="3">$B10*$B$4+LN(B10/$D$2+1)*$B$3*$B$5</f>
        <v>0.17920074832733152</v>
      </c>
      <c r="G10" s="1">
        <f t="shared" ref="G10:G26" si="4">(F10-A10)*(F10-A10)/F10/F10</f>
        <v>1.1480390814220165E-2</v>
      </c>
      <c r="H10" s="1">
        <f t="shared" ref="H10:H26" si="5">$B10*$B$4+LN(B10/$B$2+1)*$D$3*$B$5</f>
        <v>0.18152433934935835</v>
      </c>
      <c r="I10" s="1">
        <f t="shared" ref="I10:I26" si="6">(H10-A10)*(H10-A10)/H10/H10</f>
        <v>1.4060149264054675E-2</v>
      </c>
      <c r="J10" s="1">
        <f t="shared" ref="J10:J26" si="7">$B10*$B$4+LN(B10/$D$2+1)*$D$3*$B$5</f>
        <v>0.18099275431060485</v>
      </c>
      <c r="K10" s="1">
        <f t="shared" ref="K10:K26" si="8">(J10-A10)*(J10-A10)/J10/J10</f>
        <v>1.3452917158443468E-2</v>
      </c>
      <c r="O10" s="1"/>
      <c r="P10" s="1"/>
      <c r="Q10" s="1"/>
      <c r="R10" s="1"/>
    </row>
    <row r="11" spans="1:18" x14ac:dyDescent="0.25">
      <c r="A11" s="3">
        <v>0.2</v>
      </c>
      <c r="B11" s="6">
        <v>1.9999999999999999E-7</v>
      </c>
      <c r="C11" s="1">
        <f t="shared" si="0"/>
        <v>0.21679269290063113</v>
      </c>
      <c r="D11" s="1">
        <f t="shared" si="1"/>
        <v>1.9999999999999999E-7</v>
      </c>
      <c r="E11" s="1">
        <f t="shared" si="2"/>
        <v>6.0000022273687332E-3</v>
      </c>
      <c r="F11" s="1">
        <f t="shared" si="3"/>
        <v>0.21625610223161329</v>
      </c>
      <c r="G11" s="1">
        <f t="shared" si="4"/>
        <v>5.6506199894895172E-3</v>
      </c>
      <c r="H11" s="1">
        <f t="shared" si="5"/>
        <v>0.21896061682963747</v>
      </c>
      <c r="I11" s="1">
        <f t="shared" si="6"/>
        <v>7.4984743088482662E-3</v>
      </c>
      <c r="J11" s="1">
        <f t="shared" si="7"/>
        <v>0.21841866025392948</v>
      </c>
      <c r="K11" s="1">
        <f t="shared" si="8"/>
        <v>7.1110968958536238E-3</v>
      </c>
      <c r="O11" s="1"/>
      <c r="P11" s="1"/>
      <c r="Q11" s="1"/>
      <c r="R11" s="1"/>
    </row>
    <row r="12" spans="1:18" x14ac:dyDescent="0.25">
      <c r="A12" s="3">
        <v>0.24</v>
      </c>
      <c r="B12" s="6">
        <v>3.9999999999999998E-7</v>
      </c>
      <c r="C12" s="1">
        <f t="shared" si="0"/>
        <v>0.25437955108405819</v>
      </c>
      <c r="D12" s="1">
        <f t="shared" si="1"/>
        <v>3.9999999999999998E-7</v>
      </c>
      <c r="E12" s="1">
        <f t="shared" si="2"/>
        <v>3.1954075931615645E-3</v>
      </c>
      <c r="F12" s="1">
        <f t="shared" si="3"/>
        <v>0.25383767424581516</v>
      </c>
      <c r="G12" s="1">
        <f t="shared" si="4"/>
        <v>2.9717621387230957E-3</v>
      </c>
      <c r="H12" s="1">
        <f t="shared" si="5"/>
        <v>0.2569233405948988</v>
      </c>
      <c r="I12" s="1">
        <f t="shared" si="6"/>
        <v>4.3387544254837934E-3</v>
      </c>
      <c r="J12" s="1">
        <f t="shared" si="7"/>
        <v>0.25637604498827332</v>
      </c>
      <c r="K12" s="1">
        <f t="shared" si="8"/>
        <v>4.080028139424513E-3</v>
      </c>
      <c r="O12" s="1"/>
      <c r="P12" s="1"/>
      <c r="Q12" s="1"/>
      <c r="R12" s="1"/>
    </row>
    <row r="13" spans="1:18" x14ac:dyDescent="0.25">
      <c r="A13" s="3">
        <v>0.28000000000000003</v>
      </c>
      <c r="B13" s="6">
        <v>1.1999999999999999E-6</v>
      </c>
      <c r="C13" s="1">
        <f t="shared" si="0"/>
        <v>0.31444380576025233</v>
      </c>
      <c r="D13" s="1">
        <f t="shared" si="1"/>
        <v>1.1999999999999999E-6</v>
      </c>
      <c r="E13" s="1">
        <f t="shared" si="2"/>
        <v>1.1998754704043062E-2</v>
      </c>
      <c r="F13" s="1">
        <f t="shared" si="3"/>
        <v>0.31389834656377824</v>
      </c>
      <c r="G13" s="1">
        <f t="shared" si="4"/>
        <v>1.1662159442136751E-2</v>
      </c>
      <c r="H13" s="1">
        <f t="shared" si="5"/>
        <v>0.3175882258178549</v>
      </c>
      <c r="I13" s="1">
        <f t="shared" si="6"/>
        <v>1.4007959205669508E-2</v>
      </c>
      <c r="J13" s="1">
        <f t="shared" si="7"/>
        <v>0.3170373120294161</v>
      </c>
      <c r="K13" s="1">
        <f t="shared" si="8"/>
        <v>1.3647659113993084E-2</v>
      </c>
      <c r="O13" s="1"/>
      <c r="P13" s="1"/>
      <c r="Q13" s="1"/>
      <c r="R13" s="1"/>
    </row>
    <row r="14" spans="1:18" x14ac:dyDescent="0.25">
      <c r="A14" s="3">
        <v>0.32</v>
      </c>
      <c r="B14" s="6">
        <v>2.2000000000000001E-6</v>
      </c>
      <c r="C14" s="1">
        <f t="shared" si="0"/>
        <v>0.34770048478117688</v>
      </c>
      <c r="D14" s="1">
        <f t="shared" si="1"/>
        <v>2.2000000000000001E-6</v>
      </c>
      <c r="E14" s="1">
        <f t="shared" si="2"/>
        <v>6.3469364063036349E-3</v>
      </c>
      <c r="F14" s="1">
        <f t="shared" si="3"/>
        <v>0.3471542047965766</v>
      </c>
      <c r="G14" s="1">
        <f t="shared" si="4"/>
        <v>6.1182795788933333E-3</v>
      </c>
      <c r="H14" s="1">
        <f t="shared" si="5"/>
        <v>0.35117745662898869</v>
      </c>
      <c r="I14" s="1">
        <f t="shared" si="6"/>
        <v>7.8818489771092237E-3</v>
      </c>
      <c r="J14" s="1">
        <f t="shared" si="7"/>
        <v>0.35062571384454239</v>
      </c>
      <c r="K14" s="1">
        <f t="shared" si="8"/>
        <v>7.6293039079493811E-3</v>
      </c>
      <c r="O14" s="1"/>
      <c r="P14" s="1"/>
      <c r="Q14" s="1"/>
      <c r="R14" s="1"/>
    </row>
    <row r="15" spans="1:18" x14ac:dyDescent="0.25">
      <c r="A15" s="3">
        <v>0.36</v>
      </c>
      <c r="B15" s="6">
        <v>4.7999999999999998E-6</v>
      </c>
      <c r="C15" s="1">
        <f t="shared" si="0"/>
        <v>0.39055955073272824</v>
      </c>
      <c r="D15" s="1">
        <f t="shared" si="1"/>
        <v>4.7999999999999998E-6</v>
      </c>
      <c r="E15" s="1">
        <f t="shared" si="2"/>
        <v>6.1223676486136507E-3</v>
      </c>
      <c r="F15" s="1">
        <f t="shared" si="3"/>
        <v>0.39001273590990015</v>
      </c>
      <c r="G15" s="1">
        <f t="shared" si="4"/>
        <v>5.9217980843992929E-3</v>
      </c>
      <c r="H15" s="1">
        <f t="shared" si="5"/>
        <v>0.39446507424005556</v>
      </c>
      <c r="I15" s="1">
        <f t="shared" si="6"/>
        <v>7.6338095810991611E-3</v>
      </c>
      <c r="J15" s="1">
        <f t="shared" si="7"/>
        <v>0.39391279126899925</v>
      </c>
      <c r="K15" s="1">
        <f t="shared" si="8"/>
        <v>7.4118548629760733E-3</v>
      </c>
      <c r="O15" s="1"/>
      <c r="P15" s="1"/>
      <c r="Q15" s="1"/>
      <c r="R15" s="1"/>
    </row>
    <row r="16" spans="1:18" x14ac:dyDescent="0.25">
      <c r="A16" s="3">
        <v>0.4</v>
      </c>
      <c r="B16" s="6">
        <v>1.0000000000000001E-5</v>
      </c>
      <c r="C16" s="1">
        <f t="shared" si="0"/>
        <v>0.43091207475773685</v>
      </c>
      <c r="D16" s="1">
        <f t="shared" si="1"/>
        <v>1.0000000000000001E-5</v>
      </c>
      <c r="E16" s="1">
        <f t="shared" si="2"/>
        <v>5.146109020023922E-3</v>
      </c>
      <c r="F16" s="1">
        <f t="shared" si="3"/>
        <v>0.43036502427416701</v>
      </c>
      <c r="G16" s="1">
        <f t="shared" si="4"/>
        <v>4.9782113110099649E-3</v>
      </c>
      <c r="H16" s="1">
        <f t="shared" si="5"/>
        <v>0.43522104550531426</v>
      </c>
      <c r="I16" s="1">
        <f t="shared" si="6"/>
        <v>6.5491465863200451E-3</v>
      </c>
      <c r="J16" s="1">
        <f t="shared" si="7"/>
        <v>0.43466852451690874</v>
      </c>
      <c r="K16" s="1">
        <f t="shared" si="8"/>
        <v>6.3614238285833033E-3</v>
      </c>
      <c r="O16" s="1"/>
      <c r="P16" s="1"/>
      <c r="Q16" s="1"/>
      <c r="R16" s="1"/>
    </row>
    <row r="17" spans="1:18" x14ac:dyDescent="0.25">
      <c r="A17" s="3">
        <v>0.44</v>
      </c>
      <c r="B17" s="6">
        <v>2.48E-5</v>
      </c>
      <c r="C17" s="1">
        <f t="shared" si="0"/>
        <v>0.4808755014357427</v>
      </c>
      <c r="D17" s="1">
        <f t="shared" si="1"/>
        <v>2.48E-5</v>
      </c>
      <c r="E17" s="1">
        <f t="shared" si="2"/>
        <v>7.2253831569126801E-3</v>
      </c>
      <c r="F17" s="1">
        <f t="shared" si="3"/>
        <v>0.48032832104730794</v>
      </c>
      <c r="G17" s="1">
        <f t="shared" si="4"/>
        <v>7.0492659424447263E-3</v>
      </c>
      <c r="H17" s="1">
        <f t="shared" si="5"/>
        <v>0.48568388445010013</v>
      </c>
      <c r="I17" s="1">
        <f t="shared" si="6"/>
        <v>8.8474611060459802E-3</v>
      </c>
      <c r="J17" s="1">
        <f t="shared" si="7"/>
        <v>0.48513123225778104</v>
      </c>
      <c r="K17" s="1">
        <f t="shared" si="8"/>
        <v>8.6543790599139716E-3</v>
      </c>
      <c r="O17" s="1"/>
      <c r="P17" s="1"/>
      <c r="Q17" s="1"/>
      <c r="R17" s="1"/>
    </row>
    <row r="18" spans="1:18" x14ac:dyDescent="0.25">
      <c r="A18" s="3">
        <v>0.48</v>
      </c>
      <c r="B18" s="6">
        <v>5.5999999999999999E-5</v>
      </c>
      <c r="C18" s="1">
        <f t="shared" si="0"/>
        <v>0.52571535109300616</v>
      </c>
      <c r="D18" s="1">
        <f t="shared" si="1"/>
        <v>5.5999999999999999E-5</v>
      </c>
      <c r="E18" s="1">
        <f t="shared" si="2"/>
        <v>7.5617584696736143E-3</v>
      </c>
      <c r="F18" s="1">
        <f t="shared" si="3"/>
        <v>0.52516812178617522</v>
      </c>
      <c r="G18" s="1">
        <f t="shared" si="4"/>
        <v>7.3971998354209834E-3</v>
      </c>
      <c r="H18" s="1">
        <f t="shared" si="5"/>
        <v>0.53097166460393619</v>
      </c>
      <c r="I18" s="1">
        <f t="shared" si="6"/>
        <v>9.2154159516763413E-3</v>
      </c>
      <c r="J18" s="1">
        <f t="shared" si="7"/>
        <v>0.53041896300403701</v>
      </c>
      <c r="K18" s="1">
        <f t="shared" si="8"/>
        <v>9.0354488945167399E-3</v>
      </c>
      <c r="O18" s="1"/>
      <c r="P18" s="1"/>
      <c r="Q18" s="1"/>
      <c r="R18" s="1"/>
    </row>
    <row r="19" spans="1:18" x14ac:dyDescent="0.25">
      <c r="A19" s="3">
        <v>0.5</v>
      </c>
      <c r="B19" s="6">
        <v>1.1E-4</v>
      </c>
      <c r="C19" s="1">
        <f t="shared" si="0"/>
        <v>0.56292651903730995</v>
      </c>
      <c r="D19" s="1">
        <f t="shared" si="1"/>
        <v>1.1E-4</v>
      </c>
      <c r="E19" s="1">
        <f t="shared" si="2"/>
        <v>1.2495798098769462E-2</v>
      </c>
      <c r="F19" s="1">
        <f t="shared" si="3"/>
        <v>0.56237927063966942</v>
      </c>
      <c r="G19" s="1">
        <f t="shared" si="4"/>
        <v>1.2303310280175698E-2</v>
      </c>
      <c r="H19" s="1">
        <f t="shared" si="5"/>
        <v>0.56855413422768308</v>
      </c>
      <c r="I19" s="1">
        <f t="shared" si="6"/>
        <v>1.4538635796804165E-2</v>
      </c>
      <c r="J19" s="1">
        <f t="shared" si="7"/>
        <v>0.56800141334606613</v>
      </c>
      <c r="K19" s="1">
        <f t="shared" si="8"/>
        <v>1.4332998179085069E-2</v>
      </c>
      <c r="O19" s="1"/>
      <c r="P19" s="1"/>
      <c r="Q19" s="1"/>
      <c r="R19" s="1"/>
    </row>
    <row r="20" spans="1:18" x14ac:dyDescent="0.25">
      <c r="A20" s="3">
        <v>0.55000000000000004</v>
      </c>
      <c r="B20" s="6">
        <v>2.5000000000000001E-4</v>
      </c>
      <c r="C20" s="1">
        <f t="shared" si="0"/>
        <v>0.60828934062988993</v>
      </c>
      <c r="D20" s="1">
        <f t="shared" si="1"/>
        <v>2.5000000000000001E-4</v>
      </c>
      <c r="E20" s="1">
        <f t="shared" si="2"/>
        <v>9.182435213600593E-3</v>
      </c>
      <c r="F20" s="1">
        <f t="shared" si="3"/>
        <v>0.60774208114482697</v>
      </c>
      <c r="G20" s="1">
        <f t="shared" si="4"/>
        <v>9.0270583142218197E-3</v>
      </c>
      <c r="H20" s="1">
        <f t="shared" si="5"/>
        <v>0.61436848403618893</v>
      </c>
      <c r="I20" s="1">
        <f t="shared" si="6"/>
        <v>1.0977127380927218E-2</v>
      </c>
      <c r="J20" s="1">
        <f t="shared" si="7"/>
        <v>0.61381575195627525</v>
      </c>
      <c r="K20" s="1">
        <f t="shared" si="8"/>
        <v>1.0808855812141088E-2</v>
      </c>
      <c r="O20" s="1"/>
      <c r="P20" s="1"/>
      <c r="Q20" s="1"/>
      <c r="R20" s="1"/>
    </row>
    <row r="21" spans="1:18" x14ac:dyDescent="0.25">
      <c r="A21" s="3">
        <v>0.6</v>
      </c>
      <c r="B21" s="6">
        <v>6.4999999999999997E-4</v>
      </c>
      <c r="C21" s="1">
        <f t="shared" si="0"/>
        <v>0.66144193398920115</v>
      </c>
      <c r="D21" s="1">
        <f t="shared" si="1"/>
        <v>6.4999999999999997E-4</v>
      </c>
      <c r="E21" s="1">
        <f t="shared" si="2"/>
        <v>8.6287185846725678E-3</v>
      </c>
      <c r="F21" s="1">
        <f t="shared" si="3"/>
        <v>0.66089466914302553</v>
      </c>
      <c r="G21" s="1">
        <f t="shared" si="4"/>
        <v>8.4897334051045621E-3</v>
      </c>
      <c r="H21" s="1">
        <f t="shared" si="5"/>
        <v>0.66804660332909327</v>
      </c>
      <c r="I21" s="1">
        <f t="shared" si="6"/>
        <v>1.0375269408581205E-2</v>
      </c>
      <c r="J21" s="1">
        <f t="shared" si="7"/>
        <v>0.66749386583445591</v>
      </c>
      <c r="K21" s="1">
        <f t="shared" si="8"/>
        <v>1.022431096615126E-2</v>
      </c>
      <c r="O21" s="1"/>
      <c r="P21" s="1"/>
      <c r="Q21" s="1"/>
      <c r="R21" s="1"/>
    </row>
    <row r="22" spans="1:18" x14ac:dyDescent="0.25">
      <c r="A22" s="3">
        <v>0.65</v>
      </c>
      <c r="B22" s="6">
        <v>2.0999999999999999E-3</v>
      </c>
      <c r="C22" s="1">
        <f t="shared" si="0"/>
        <v>0.72811631697268742</v>
      </c>
      <c r="D22" s="1">
        <f t="shared" si="1"/>
        <v>2.0999999999999999E-3</v>
      </c>
      <c r="E22" s="1">
        <f t="shared" si="2"/>
        <v>1.1510176697330527E-2</v>
      </c>
      <c r="F22" s="1">
        <f t="shared" si="3"/>
        <v>0.72756904981290416</v>
      </c>
      <c r="G22" s="1">
        <f t="shared" si="4"/>
        <v>1.1366545915108989E-2</v>
      </c>
      <c r="H22" s="1">
        <f t="shared" si="5"/>
        <v>0.73536598014241439</v>
      </c>
      <c r="I22" s="1">
        <f t="shared" si="6"/>
        <v>1.3476049368257366E-2</v>
      </c>
      <c r="J22" s="1">
        <f t="shared" si="7"/>
        <v>0.73481324031103323</v>
      </c>
      <c r="K22" s="1">
        <f t="shared" si="8"/>
        <v>1.332212074418705E-2</v>
      </c>
      <c r="O22" s="1"/>
      <c r="P22" s="1"/>
      <c r="Q22" s="1"/>
      <c r="R22" s="1"/>
    </row>
    <row r="23" spans="1:18" x14ac:dyDescent="0.25">
      <c r="A23" s="3">
        <v>0.7</v>
      </c>
      <c r="B23" s="6">
        <v>5.0000000000000001E-3</v>
      </c>
      <c r="C23" s="1">
        <f t="shared" si="0"/>
        <v>0.78017878804224206</v>
      </c>
      <c r="D23" s="1">
        <f t="shared" si="1"/>
        <v>5.0000000000000001E-3</v>
      </c>
      <c r="E23" s="1">
        <f t="shared" si="2"/>
        <v>1.056162389662413E-2</v>
      </c>
      <c r="F23" s="1">
        <f t="shared" si="3"/>
        <v>0.77963152028091742</v>
      </c>
      <c r="G23" s="1">
        <f t="shared" si="4"/>
        <v>1.0432568280535705E-2</v>
      </c>
      <c r="H23" s="1">
        <f t="shared" si="5"/>
        <v>0.78790557592266464</v>
      </c>
      <c r="I23" s="1">
        <f t="shared" si="6"/>
        <v>1.2447567766294262E-2</v>
      </c>
      <c r="J23" s="1">
        <f t="shared" si="7"/>
        <v>0.78735283548372659</v>
      </c>
      <c r="K23" s="1">
        <f t="shared" si="8"/>
        <v>1.2308786022107526E-2</v>
      </c>
      <c r="O23" s="1"/>
      <c r="P23" s="1"/>
      <c r="Q23" s="1"/>
      <c r="R23" s="1"/>
    </row>
    <row r="24" spans="1:18" x14ac:dyDescent="0.25">
      <c r="A24" s="3">
        <v>0.75</v>
      </c>
      <c r="B24" s="6">
        <v>1.0500000000000001E-2</v>
      </c>
      <c r="C24" s="1">
        <f t="shared" si="0"/>
        <v>0.82923531918522841</v>
      </c>
      <c r="D24" s="1">
        <f t="shared" si="1"/>
        <v>1.0500000000000001E-2</v>
      </c>
      <c r="E24" s="1">
        <f t="shared" si="2"/>
        <v>9.13023677987208E-3</v>
      </c>
      <c r="F24" s="1">
        <f t="shared" si="3"/>
        <v>0.82868805119573263</v>
      </c>
      <c r="G24" s="1">
        <f t="shared" si="4"/>
        <v>9.0164468215800618E-3</v>
      </c>
      <c r="H24" s="1">
        <f t="shared" si="5"/>
        <v>0.83737017237708078</v>
      </c>
      <c r="I24" s="1">
        <f t="shared" si="6"/>
        <v>1.0886578565401263E-2</v>
      </c>
      <c r="J24" s="1">
        <f t="shared" si="7"/>
        <v>0.83681743170768996</v>
      </c>
      <c r="K24" s="1">
        <f t="shared" si="8"/>
        <v>1.0763473140999114E-2</v>
      </c>
      <c r="O24" s="1"/>
      <c r="P24" s="1"/>
      <c r="Q24" s="1"/>
      <c r="R24" s="1"/>
    </row>
    <row r="25" spans="1:18" x14ac:dyDescent="0.25">
      <c r="A25" s="3">
        <v>0.8</v>
      </c>
      <c r="B25" s="6">
        <v>0.02</v>
      </c>
      <c r="C25" s="1">
        <f t="shared" si="0"/>
        <v>0.87892494523385223</v>
      </c>
      <c r="D25" s="1">
        <f t="shared" si="1"/>
        <v>0.02</v>
      </c>
      <c r="E25" s="1">
        <f t="shared" si="2"/>
        <v>8.0635261227524537E-3</v>
      </c>
      <c r="F25" s="1">
        <f t="shared" si="3"/>
        <v>0.87837767714582804</v>
      </c>
      <c r="G25" s="1">
        <f t="shared" si="4"/>
        <v>7.9620004201579522E-3</v>
      </c>
      <c r="H25" s="1">
        <f t="shared" si="5"/>
        <v>0.88741419468619098</v>
      </c>
      <c r="I25" s="1">
        <f t="shared" si="6"/>
        <v>9.7031150182801205E-3</v>
      </c>
      <c r="J25" s="1">
        <f t="shared" si="7"/>
        <v>0.88686145391728632</v>
      </c>
      <c r="K25" s="1">
        <f t="shared" si="8"/>
        <v>9.5927390416949872E-3</v>
      </c>
      <c r="O25" s="1"/>
      <c r="P25" s="1"/>
      <c r="Q25" s="1"/>
      <c r="R25" s="1"/>
    </row>
    <row r="26" spans="1:18" x14ac:dyDescent="0.25">
      <c r="A26" s="3">
        <v>0.9</v>
      </c>
      <c r="B26" s="6">
        <v>5.3999999999999999E-2</v>
      </c>
      <c r="C26" s="1">
        <f t="shared" si="0"/>
        <v>0.98455378589275211</v>
      </c>
      <c r="D26" s="1">
        <f t="shared" si="1"/>
        <v>5.3999999999999999E-2</v>
      </c>
      <c r="E26" s="1">
        <f t="shared" si="2"/>
        <v>7.375427915859125E-3</v>
      </c>
      <c r="F26" s="1">
        <f t="shared" si="3"/>
        <v>0.98400651773616121</v>
      </c>
      <c r="G26" s="1">
        <f t="shared" si="4"/>
        <v>7.2883633405874931E-3</v>
      </c>
      <c r="H26" s="1">
        <f t="shared" si="5"/>
        <v>0.99358932375167974</v>
      </c>
      <c r="I26" s="1">
        <f t="shared" si="6"/>
        <v>8.8723524535503275E-3</v>
      </c>
      <c r="J26" s="1">
        <f t="shared" si="7"/>
        <v>0.99303658291352281</v>
      </c>
      <c r="K26" s="1">
        <f t="shared" si="8"/>
        <v>8.7776246635459208E-3</v>
      </c>
      <c r="O26" s="1"/>
      <c r="P26" s="1"/>
      <c r="Q26" s="1"/>
      <c r="R26" s="1"/>
    </row>
    <row r="27" spans="1:18" x14ac:dyDescent="0.25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O27" s="1"/>
      <c r="P27" s="1"/>
      <c r="Q27" s="1"/>
      <c r="R27" s="1"/>
    </row>
    <row r="28" spans="1:18" x14ac:dyDescent="0.25">
      <c r="A28" s="13"/>
      <c r="B28" s="14"/>
      <c r="C28" s="14"/>
      <c r="D28" s="14"/>
      <c r="E28" s="14"/>
      <c r="F28" s="14"/>
      <c r="G28" s="14"/>
      <c r="H28" s="14"/>
      <c r="I28" s="1"/>
      <c r="J28" s="1"/>
      <c r="K28" s="1"/>
      <c r="O28" s="1"/>
      <c r="P28" s="1"/>
      <c r="Q28" s="1"/>
      <c r="R28" s="1"/>
    </row>
    <row r="29" spans="1:18" x14ac:dyDescent="0.25">
      <c r="A29" s="13"/>
      <c r="B29" s="15"/>
      <c r="C29" s="15"/>
      <c r="D29" s="12"/>
      <c r="E29" s="15"/>
      <c r="F29" s="14"/>
      <c r="G29" s="14"/>
      <c r="H29" s="14"/>
      <c r="I29" s="1"/>
      <c r="J29" s="1"/>
      <c r="K29" s="1"/>
      <c r="O29" s="1"/>
      <c r="P29" s="1"/>
      <c r="Q29" s="1"/>
      <c r="R29" s="1"/>
    </row>
    <row r="30" spans="1:18" x14ac:dyDescent="0.25">
      <c r="A30" s="13"/>
      <c r="B30" s="15"/>
      <c r="C30" s="15"/>
      <c r="D30" s="12"/>
      <c r="E30" s="12"/>
      <c r="F30" s="14"/>
      <c r="G30" s="14"/>
      <c r="H30" s="14"/>
      <c r="I30" s="1"/>
      <c r="J30" s="1"/>
      <c r="K30" s="1"/>
      <c r="O30" s="1"/>
      <c r="P30" s="1"/>
      <c r="Q30" s="1"/>
      <c r="R30" s="1"/>
    </row>
    <row r="31" spans="1:18" x14ac:dyDescent="0.25">
      <c r="A31" s="13"/>
      <c r="B31" s="15"/>
      <c r="C31" s="15"/>
      <c r="D31" s="12"/>
      <c r="E31" s="12"/>
      <c r="F31" s="14"/>
      <c r="G31" s="14"/>
      <c r="H31" s="14"/>
      <c r="I31" s="1"/>
      <c r="J31" s="1"/>
      <c r="K31" s="1"/>
      <c r="O31" s="1"/>
      <c r="P31" s="1"/>
      <c r="Q31" s="1"/>
      <c r="R31" s="1"/>
    </row>
    <row r="32" spans="1:18" x14ac:dyDescent="0.25">
      <c r="A32" s="13"/>
      <c r="B32" s="15"/>
      <c r="C32" s="15"/>
      <c r="D32" s="15"/>
      <c r="E32" s="15"/>
      <c r="F32" s="14"/>
      <c r="G32" s="14"/>
      <c r="H32" s="14"/>
      <c r="I32" s="1"/>
      <c r="J32" s="1"/>
      <c r="K32" s="1"/>
      <c r="O32" s="1"/>
      <c r="P32" s="1"/>
      <c r="Q32" s="1"/>
      <c r="R32" s="1"/>
    </row>
    <row r="33" spans="1:18" x14ac:dyDescent="0.25">
      <c r="A33" s="13"/>
      <c r="B33" s="15"/>
      <c r="C33" s="15"/>
      <c r="D33" s="15"/>
      <c r="E33" s="15"/>
      <c r="F33" s="14"/>
      <c r="G33" s="14"/>
      <c r="H33" s="14"/>
      <c r="I33" s="1"/>
      <c r="J33" s="1"/>
      <c r="K33" s="1"/>
      <c r="O33" s="1"/>
      <c r="P33" s="1"/>
      <c r="Q33" s="1"/>
      <c r="R33" s="1"/>
    </row>
    <row r="34" spans="1:18" x14ac:dyDescent="0.25">
      <c r="A34" s="13"/>
      <c r="B34" s="16"/>
      <c r="C34" s="16"/>
      <c r="D34" s="16"/>
      <c r="E34" s="16"/>
      <c r="F34" s="14"/>
      <c r="G34" s="14"/>
      <c r="H34" s="14"/>
      <c r="I34" s="1"/>
      <c r="J34" s="1"/>
      <c r="K34" s="1"/>
      <c r="O34" s="1"/>
      <c r="P34" s="1"/>
      <c r="Q34" s="1"/>
      <c r="R34" s="1"/>
    </row>
    <row r="35" spans="1:18" x14ac:dyDescent="0.25">
      <c r="A35" s="13"/>
      <c r="B35" s="16"/>
      <c r="C35" s="16"/>
      <c r="D35" s="16"/>
      <c r="E35" s="16"/>
      <c r="F35" s="14"/>
      <c r="G35" s="14"/>
      <c r="H35" s="14"/>
      <c r="I35" s="1"/>
      <c r="J35" s="1"/>
      <c r="K35" s="1"/>
      <c r="O35" s="1"/>
      <c r="P35" s="1"/>
      <c r="Q35" s="1"/>
      <c r="R35" s="1"/>
    </row>
    <row r="36" spans="1:18" x14ac:dyDescent="0.25">
      <c r="A36" s="13"/>
      <c r="B36" s="16"/>
      <c r="C36" s="16"/>
      <c r="D36" s="16"/>
      <c r="E36" s="16"/>
      <c r="F36" s="14"/>
      <c r="G36" s="14"/>
      <c r="H36" s="14"/>
      <c r="I36" s="1"/>
      <c r="J36" s="1"/>
      <c r="K36" s="1"/>
      <c r="O36" s="1"/>
      <c r="P36" s="1"/>
      <c r="Q36" s="1"/>
      <c r="R36" s="1"/>
    </row>
    <row r="37" spans="1:18" x14ac:dyDescent="0.25">
      <c r="A37" s="13"/>
      <c r="B37" s="16"/>
      <c r="C37" s="16"/>
      <c r="D37" s="16"/>
      <c r="E37" s="16"/>
      <c r="F37" s="14"/>
      <c r="G37" s="14"/>
      <c r="H37" s="14"/>
      <c r="I37" s="1"/>
      <c r="J37" s="1"/>
      <c r="K37" s="1"/>
      <c r="O37" s="1"/>
      <c r="P37" s="1"/>
      <c r="Q37" s="1"/>
      <c r="R37" s="1"/>
    </row>
    <row r="38" spans="1:18" x14ac:dyDescent="0.25">
      <c r="A38" s="13"/>
      <c r="B38" s="16"/>
      <c r="C38" s="16"/>
      <c r="D38" s="16"/>
      <c r="E38" s="15"/>
      <c r="F38" s="14"/>
      <c r="G38" s="14"/>
      <c r="H38" s="14"/>
      <c r="I38" s="1"/>
      <c r="J38" s="1"/>
      <c r="K38" s="1"/>
      <c r="O38" s="1"/>
      <c r="P38" s="1"/>
      <c r="Q38" s="1"/>
      <c r="R38" s="1"/>
    </row>
    <row r="39" spans="1:18" x14ac:dyDescent="0.25">
      <c r="A39" s="13"/>
      <c r="B39" s="16"/>
      <c r="C39" s="16"/>
      <c r="D39" s="16"/>
      <c r="E39" s="15"/>
      <c r="F39" s="14"/>
      <c r="G39" s="14"/>
      <c r="H39" s="14"/>
      <c r="I39" s="1"/>
      <c r="J39" s="1"/>
      <c r="K39" s="1"/>
      <c r="O39" s="1"/>
      <c r="P39" s="1"/>
      <c r="Q39" s="1"/>
      <c r="R39" s="1"/>
    </row>
    <row r="40" spans="1:18" x14ac:dyDescent="0.25">
      <c r="A40" s="13"/>
      <c r="B40" s="16"/>
      <c r="C40" s="16"/>
      <c r="D40" s="16"/>
      <c r="E40" s="16"/>
      <c r="F40" s="14"/>
      <c r="G40" s="14"/>
      <c r="H40" s="14"/>
      <c r="I40" s="1"/>
      <c r="J40" s="1"/>
      <c r="K40" s="1"/>
      <c r="O40" s="1"/>
      <c r="P40" s="1"/>
      <c r="Q40" s="1"/>
      <c r="R40" s="1"/>
    </row>
    <row r="41" spans="1:18" x14ac:dyDescent="0.25">
      <c r="A41" s="13"/>
      <c r="B41" s="14"/>
      <c r="C41" s="14"/>
      <c r="D41" s="14"/>
      <c r="E41" s="14"/>
      <c r="F41" s="14"/>
      <c r="G41" s="14"/>
      <c r="H41" s="14"/>
      <c r="I41" s="1"/>
      <c r="J41" s="1"/>
      <c r="K41" s="1"/>
      <c r="O41" s="1"/>
      <c r="P41" s="1"/>
      <c r="Q41" s="1"/>
      <c r="R41" s="1"/>
    </row>
    <row r="42" spans="1:18" x14ac:dyDescent="0.25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O42" s="1"/>
      <c r="P42" s="1"/>
      <c r="Q42" s="1"/>
      <c r="R42" s="1"/>
    </row>
    <row r="43" spans="1:18" x14ac:dyDescent="0.25">
      <c r="A43" s="9"/>
      <c r="B43" s="1"/>
      <c r="C43" s="1"/>
      <c r="D43" s="1"/>
      <c r="E43" s="1"/>
      <c r="F43" s="1"/>
      <c r="G43" s="1"/>
      <c r="H43" s="1"/>
      <c r="I43" s="1"/>
      <c r="J43" s="1"/>
      <c r="K43" s="1"/>
      <c r="O43" s="1"/>
      <c r="P43" s="1"/>
      <c r="Q43" s="1"/>
      <c r="R43" s="1"/>
    </row>
    <row r="44" spans="1:18" x14ac:dyDescent="0.25">
      <c r="A44" s="9"/>
      <c r="B44" s="1"/>
      <c r="C44" s="1"/>
      <c r="D44" s="1"/>
      <c r="E44" s="1"/>
      <c r="F44" s="1"/>
      <c r="G44" s="1"/>
      <c r="H44" s="1"/>
      <c r="I44" s="1"/>
      <c r="J44" s="1"/>
      <c r="K44" s="1"/>
      <c r="O44" s="1"/>
      <c r="P44" s="1"/>
      <c r="Q44" s="1"/>
      <c r="R44" s="1"/>
    </row>
    <row r="45" spans="1:18" x14ac:dyDescent="0.25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O45" s="1"/>
      <c r="P45" s="1"/>
      <c r="Q45" s="1"/>
      <c r="R45" s="1"/>
    </row>
    <row r="46" spans="1:18" x14ac:dyDescent="0.25">
      <c r="A46" s="9"/>
      <c r="B46" s="1"/>
      <c r="C46" s="1"/>
      <c r="D46" s="1"/>
      <c r="E46" s="1"/>
      <c r="F46" s="1"/>
      <c r="G46" s="1"/>
      <c r="H46" s="1"/>
      <c r="I46" s="1"/>
      <c r="J46" s="1"/>
      <c r="K46" s="1"/>
      <c r="O46" s="1"/>
      <c r="P46" s="1"/>
      <c r="Q46" s="1"/>
      <c r="R46" s="1"/>
    </row>
    <row r="47" spans="1:18" x14ac:dyDescent="0.25">
      <c r="A47" s="9"/>
      <c r="B47" s="1"/>
      <c r="C47" s="1"/>
      <c r="D47" s="1"/>
      <c r="E47" s="1"/>
      <c r="F47" s="1"/>
      <c r="G47" s="1"/>
      <c r="H47" s="1"/>
      <c r="I47" s="1"/>
      <c r="J47" s="1"/>
      <c r="K47" s="1"/>
      <c r="O47" s="1"/>
      <c r="P47" s="1"/>
      <c r="Q47" s="1"/>
      <c r="R47" s="1"/>
    </row>
    <row r="48" spans="1:18" x14ac:dyDescent="0.25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O48" s="1"/>
      <c r="P48" s="1"/>
      <c r="Q48" s="1"/>
      <c r="R48" s="1"/>
    </row>
    <row r="49" spans="1:18" x14ac:dyDescent="0.25">
      <c r="A49" s="9"/>
      <c r="B49" s="1"/>
      <c r="C49" s="1"/>
      <c r="D49" s="1"/>
      <c r="E49" s="1"/>
      <c r="F49" s="1"/>
      <c r="G49" s="1"/>
      <c r="H49" s="1"/>
      <c r="I49" s="1"/>
      <c r="J49" s="1"/>
      <c r="K49" s="1"/>
      <c r="O49" s="1"/>
      <c r="P49" s="1"/>
      <c r="Q49" s="1"/>
      <c r="R49" s="1"/>
    </row>
    <row r="50" spans="1:18" x14ac:dyDescent="0.25">
      <c r="A50" s="9"/>
      <c r="B50" s="1"/>
      <c r="C50" s="1"/>
      <c r="D50" s="1"/>
      <c r="E50" s="1"/>
      <c r="F50" s="1"/>
      <c r="G50" s="1"/>
      <c r="H50" s="1"/>
      <c r="I50" s="1"/>
      <c r="J50" s="1"/>
      <c r="K50" s="1"/>
      <c r="O50" s="1"/>
      <c r="P50" s="1"/>
      <c r="Q50" s="1"/>
      <c r="R50" s="1"/>
    </row>
    <row r="51" spans="1:18" x14ac:dyDescent="0.25">
      <c r="A51" s="9"/>
      <c r="B51" s="1"/>
      <c r="C51" s="1"/>
      <c r="D51" s="1"/>
      <c r="E51" s="1"/>
      <c r="F51" s="1"/>
      <c r="G51" s="1"/>
      <c r="H51" s="1"/>
      <c r="I51" s="1"/>
      <c r="J51" s="1"/>
      <c r="K51" s="1"/>
      <c r="O51" s="1"/>
      <c r="P51" s="1"/>
      <c r="Q51" s="1"/>
      <c r="R51" s="1"/>
    </row>
    <row r="52" spans="1:18" x14ac:dyDescent="0.25">
      <c r="A52" s="9"/>
      <c r="B52" s="1"/>
      <c r="C52" s="1"/>
      <c r="D52" s="1"/>
      <c r="E52" s="1"/>
      <c r="F52" s="1"/>
      <c r="G52" s="1"/>
      <c r="H52" s="1"/>
      <c r="I52" s="1"/>
      <c r="J52" s="1"/>
      <c r="K52" s="1"/>
      <c r="O52" s="1"/>
      <c r="P52" s="1"/>
      <c r="Q52" s="1"/>
      <c r="R52" s="1"/>
    </row>
    <row r="53" spans="1:18" x14ac:dyDescent="0.25">
      <c r="A53" s="9"/>
      <c r="B53" s="1"/>
      <c r="C53" s="1"/>
      <c r="D53" s="1"/>
      <c r="E53" s="1"/>
      <c r="F53" s="1"/>
      <c r="G53" s="1"/>
      <c r="H53" s="1"/>
      <c r="I53" s="1"/>
      <c r="J53" s="1"/>
      <c r="K53" s="1"/>
      <c r="O53" s="1"/>
      <c r="P53" s="1"/>
      <c r="Q53" s="1"/>
      <c r="R53" s="1"/>
    </row>
    <row r="54" spans="1:18" x14ac:dyDescent="0.25">
      <c r="A54" s="9"/>
      <c r="B54" s="1"/>
      <c r="C54" s="1"/>
      <c r="D54" s="1"/>
      <c r="E54" s="1"/>
      <c r="F54" s="1"/>
      <c r="G54" s="1"/>
      <c r="H54" s="1"/>
      <c r="I54" s="1"/>
      <c r="J54" s="1"/>
      <c r="K54" s="1"/>
      <c r="O54" s="1"/>
      <c r="P54" s="1"/>
      <c r="Q54" s="1"/>
      <c r="R54" s="1"/>
    </row>
    <row r="55" spans="1:18" x14ac:dyDescent="0.25">
      <c r="A55" s="9"/>
      <c r="B55" s="1"/>
      <c r="C55" s="1"/>
      <c r="D55" s="1"/>
      <c r="E55" s="1"/>
      <c r="F55" s="1"/>
      <c r="G55" s="1"/>
      <c r="H55" s="1"/>
      <c r="I55" s="1"/>
      <c r="J55" s="1"/>
      <c r="K55" s="1"/>
      <c r="O55" s="1"/>
      <c r="P55" s="1"/>
      <c r="Q55" s="1"/>
      <c r="R55" s="1"/>
    </row>
    <row r="56" spans="1:18" x14ac:dyDescent="0.25">
      <c r="A56" s="9"/>
      <c r="B56" s="1"/>
      <c r="C56" s="1"/>
      <c r="D56" s="1"/>
      <c r="E56" s="1"/>
      <c r="F56" s="1"/>
      <c r="G56" s="1"/>
      <c r="H56" s="1"/>
      <c r="I56" s="1"/>
      <c r="J56" s="1"/>
      <c r="K56" s="1"/>
      <c r="O56" s="1"/>
      <c r="P56" s="1"/>
      <c r="Q56" s="1"/>
      <c r="R56" s="1"/>
    </row>
    <row r="57" spans="1:18" x14ac:dyDescent="0.25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O57" s="1"/>
      <c r="P57" s="1"/>
      <c r="Q57" s="1"/>
      <c r="R57" s="1"/>
    </row>
    <row r="58" spans="1:18" x14ac:dyDescent="0.25">
      <c r="A58" s="9"/>
      <c r="B58" s="1"/>
      <c r="C58" s="1"/>
      <c r="D58" s="1"/>
      <c r="E58" s="1"/>
      <c r="F58" s="1"/>
      <c r="G58" s="1"/>
      <c r="H58" s="1"/>
      <c r="I58" s="1"/>
      <c r="J58" s="1"/>
      <c r="K58" s="1"/>
      <c r="O58" s="1"/>
      <c r="P58" s="1"/>
      <c r="Q58" s="1"/>
      <c r="R58" s="1"/>
    </row>
    <row r="59" spans="1:18" x14ac:dyDescent="0.25">
      <c r="A59" s="9"/>
      <c r="B59" s="1"/>
      <c r="C59" s="1"/>
      <c r="D59" s="1"/>
      <c r="E59" s="1"/>
      <c r="F59" s="1"/>
      <c r="G59" s="1"/>
      <c r="H59" s="1"/>
      <c r="I59" s="1"/>
      <c r="J59" s="1"/>
      <c r="K59" s="1"/>
      <c r="O59" s="1"/>
      <c r="P59" s="1"/>
      <c r="Q59" s="1"/>
      <c r="R59" s="1"/>
    </row>
    <row r="60" spans="1:18" x14ac:dyDescent="0.25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O60" s="1"/>
      <c r="P60" s="1"/>
      <c r="Q60" s="1"/>
      <c r="R60" s="1"/>
    </row>
    <row r="61" spans="1:18" x14ac:dyDescent="0.25">
      <c r="A61" s="9"/>
      <c r="B61" s="1"/>
      <c r="C61" s="1"/>
      <c r="D61" s="1"/>
      <c r="E61" s="1"/>
      <c r="F61" s="1"/>
      <c r="G61" s="1"/>
      <c r="H61" s="1"/>
      <c r="I61" s="1"/>
      <c r="J61" s="1"/>
      <c r="K61" s="1"/>
      <c r="O61" s="1"/>
      <c r="P61" s="1"/>
      <c r="Q61" s="1"/>
      <c r="R61" s="1"/>
    </row>
    <row r="62" spans="1:18" x14ac:dyDescent="0.25">
      <c r="A62" s="9"/>
      <c r="B62" s="1"/>
      <c r="C62" s="1"/>
      <c r="D62" s="1"/>
      <c r="E62" s="1"/>
      <c r="F62" s="1"/>
      <c r="G62" s="1"/>
      <c r="H62" s="1"/>
      <c r="I62" s="1"/>
      <c r="J62" s="1"/>
      <c r="K62" s="1"/>
      <c r="O62" s="1"/>
      <c r="P62" s="1"/>
      <c r="Q62" s="1"/>
      <c r="R62" s="1"/>
    </row>
    <row r="63" spans="1:18" x14ac:dyDescent="0.25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O63" s="1"/>
      <c r="P63" s="1"/>
      <c r="Q63" s="1"/>
      <c r="R63" s="1"/>
    </row>
    <row r="64" spans="1:18" x14ac:dyDescent="0.25">
      <c r="A64" s="9"/>
      <c r="B64" s="1"/>
      <c r="C64" s="1"/>
      <c r="D64" s="1"/>
      <c r="E64" s="1"/>
      <c r="F64" s="1"/>
      <c r="G64" s="1"/>
      <c r="H64" s="1"/>
      <c r="I64" s="1"/>
      <c r="J64" s="1"/>
      <c r="K64" s="1"/>
      <c r="O64" s="1"/>
      <c r="P64" s="1"/>
      <c r="Q64" s="1"/>
      <c r="R64" s="1"/>
    </row>
    <row r="65" spans="1:18" x14ac:dyDescent="0.25">
      <c r="A65" s="9"/>
      <c r="B65" s="1"/>
      <c r="C65" s="1"/>
      <c r="D65" s="1"/>
      <c r="E65" s="1"/>
      <c r="F65" s="1"/>
      <c r="G65" s="1"/>
      <c r="H65" s="1"/>
      <c r="I65" s="1"/>
      <c r="J65" s="1"/>
      <c r="K65" s="1"/>
      <c r="O65" s="1"/>
      <c r="P65" s="1"/>
      <c r="Q65" s="1"/>
      <c r="R65" s="1"/>
    </row>
    <row r="66" spans="1:18" x14ac:dyDescent="0.25">
      <c r="A66" s="9"/>
      <c r="B66" s="1"/>
      <c r="C66" s="1"/>
      <c r="D66" s="1"/>
      <c r="E66" s="1"/>
      <c r="F66" s="1"/>
      <c r="G66" s="1"/>
      <c r="H66" s="1"/>
      <c r="I66" s="1"/>
      <c r="J66" s="1"/>
      <c r="K66" s="1"/>
      <c r="O66" s="1"/>
      <c r="P66" s="1"/>
      <c r="Q66" s="1"/>
      <c r="R66" s="1"/>
    </row>
    <row r="67" spans="1:18" x14ac:dyDescent="0.25">
      <c r="A67" s="9"/>
      <c r="B67" s="1"/>
      <c r="C67" s="1"/>
      <c r="D67" s="1"/>
      <c r="E67" s="1"/>
      <c r="F67" s="1"/>
      <c r="G67" s="1"/>
      <c r="H67" s="1"/>
      <c r="I67" s="1"/>
      <c r="J67" s="1"/>
      <c r="K67" s="1"/>
      <c r="O67" s="1"/>
      <c r="P67" s="1"/>
      <c r="Q67" s="1"/>
      <c r="R67" s="1"/>
    </row>
    <row r="68" spans="1:18" x14ac:dyDescent="0.25">
      <c r="A68" s="9"/>
      <c r="B68" s="1"/>
      <c r="C68" s="1"/>
      <c r="D68" s="1"/>
      <c r="E68" s="1"/>
      <c r="F68" s="1"/>
      <c r="G68" s="1"/>
      <c r="H68" s="1"/>
      <c r="I68" s="1"/>
      <c r="J68" s="1"/>
      <c r="K68" s="1"/>
      <c r="O68" s="1"/>
      <c r="P68" s="1"/>
      <c r="Q68" s="1"/>
      <c r="R68" s="1"/>
    </row>
    <row r="69" spans="1:18" x14ac:dyDescent="0.25">
      <c r="A69" s="9"/>
      <c r="B69" s="1"/>
      <c r="C69" s="1"/>
      <c r="D69" s="1"/>
      <c r="E69" s="1"/>
      <c r="F69" s="1"/>
      <c r="G69" s="1"/>
      <c r="H69" s="1"/>
      <c r="I69" s="1"/>
      <c r="J69" s="1"/>
      <c r="K69" s="1"/>
      <c r="O69" s="1"/>
      <c r="P69" s="1"/>
      <c r="Q69" s="1"/>
      <c r="R69" s="1"/>
    </row>
    <row r="70" spans="1:18" x14ac:dyDescent="0.25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O70" s="1"/>
      <c r="P70" s="1"/>
      <c r="Q70" s="1"/>
      <c r="R70" s="1"/>
    </row>
    <row r="71" spans="1:18" x14ac:dyDescent="0.25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O71" s="1"/>
      <c r="P71" s="1"/>
      <c r="Q71" s="1"/>
      <c r="R71" s="1"/>
    </row>
    <row r="72" spans="1:18" x14ac:dyDescent="0.25">
      <c r="A72" s="9"/>
      <c r="B72" s="1"/>
      <c r="C72" s="1"/>
      <c r="D72" s="1"/>
      <c r="E72" s="1"/>
      <c r="F72" s="1"/>
      <c r="G72" s="1"/>
      <c r="H72" s="1"/>
      <c r="I72" s="1"/>
      <c r="J72" s="1"/>
      <c r="K72" s="1"/>
      <c r="O72" s="1"/>
      <c r="P72" s="1"/>
      <c r="Q72" s="1"/>
      <c r="R72" s="1"/>
    </row>
    <row r="73" spans="1:18" x14ac:dyDescent="0.25">
      <c r="A73" s="9"/>
      <c r="B73" s="1"/>
      <c r="C73" s="1"/>
      <c r="D73" s="1"/>
      <c r="E73" s="1"/>
      <c r="F73" s="1"/>
      <c r="G73" s="1"/>
      <c r="H73" s="1"/>
      <c r="I73" s="1"/>
      <c r="J73" s="1"/>
      <c r="K73" s="1"/>
      <c r="O73" s="1"/>
      <c r="P73" s="1"/>
      <c r="Q73" s="1"/>
      <c r="R73" s="1"/>
    </row>
    <row r="74" spans="1:18" x14ac:dyDescent="0.25">
      <c r="A74" s="9"/>
      <c r="B74" s="1"/>
      <c r="C74" s="1"/>
      <c r="D74" s="1"/>
      <c r="E74" s="1"/>
      <c r="F74" s="1"/>
      <c r="G74" s="1"/>
      <c r="H74" s="1"/>
      <c r="I74" s="1"/>
      <c r="J74" s="1"/>
      <c r="K74" s="1"/>
      <c r="O74" s="1"/>
      <c r="P74" s="1"/>
      <c r="Q74" s="1"/>
      <c r="R74" s="1"/>
    </row>
    <row r="75" spans="1:18" x14ac:dyDescent="0.25">
      <c r="A75" s="9"/>
      <c r="B75" s="1"/>
      <c r="C75" s="1"/>
      <c r="D75" s="1"/>
      <c r="E75" s="1"/>
      <c r="F75" s="1"/>
      <c r="G75" s="1"/>
      <c r="H75" s="1"/>
      <c r="I75" s="1"/>
      <c r="J75" s="1"/>
      <c r="K75" s="1"/>
      <c r="O75" s="1"/>
      <c r="P75" s="1"/>
      <c r="Q75" s="1"/>
      <c r="R75" s="1"/>
    </row>
    <row r="76" spans="1:18" x14ac:dyDescent="0.25">
      <c r="A76" s="9"/>
      <c r="B76" s="1"/>
      <c r="C76" s="1"/>
      <c r="D76" s="1"/>
      <c r="E76" s="1"/>
      <c r="F76" s="1"/>
      <c r="G76" s="1"/>
      <c r="H76" s="1"/>
      <c r="I76" s="1"/>
      <c r="J76" s="1"/>
      <c r="K76" s="1"/>
      <c r="O76" s="1"/>
      <c r="P76" s="1"/>
      <c r="Q76" s="1"/>
      <c r="R76" s="1"/>
    </row>
    <row r="77" spans="1:18" x14ac:dyDescent="0.25">
      <c r="A77" s="9"/>
      <c r="B77" s="1"/>
      <c r="C77" s="1"/>
      <c r="D77" s="1"/>
      <c r="E77" s="1"/>
      <c r="F77" s="1"/>
      <c r="G77" s="1"/>
      <c r="H77" s="1"/>
      <c r="I77" s="1"/>
      <c r="J77" s="1"/>
      <c r="K77" s="1"/>
      <c r="O77" s="1"/>
      <c r="P77" s="1"/>
      <c r="Q77" s="1"/>
      <c r="R77" s="1"/>
    </row>
    <row r="78" spans="1:18" x14ac:dyDescent="0.25">
      <c r="A78" s="17"/>
      <c r="B78" s="5"/>
      <c r="C78" s="5"/>
      <c r="D78" s="5"/>
      <c r="E78" s="5"/>
      <c r="F78" s="5"/>
      <c r="G78" s="5"/>
      <c r="H78" s="1"/>
      <c r="I78" s="1"/>
      <c r="J78" s="1"/>
      <c r="K78" s="1"/>
      <c r="O78" s="1"/>
      <c r="P78" s="1"/>
      <c r="Q78" s="1"/>
      <c r="R78" s="1"/>
    </row>
    <row r="79" spans="1:18" x14ac:dyDescent="0.25">
      <c r="A79" s="17"/>
      <c r="B79" s="5"/>
      <c r="C79" s="5"/>
      <c r="D79" s="5"/>
      <c r="E79" s="5"/>
      <c r="F79" s="5"/>
      <c r="G79" s="5"/>
      <c r="H79" s="1"/>
      <c r="I79" s="1"/>
      <c r="J79" s="1"/>
      <c r="K79" s="1"/>
      <c r="O79" s="1"/>
      <c r="P79" s="1"/>
      <c r="Q79" s="1"/>
      <c r="R79" s="1"/>
    </row>
    <row r="80" spans="1:18" x14ac:dyDescent="0.25">
      <c r="A80" s="17"/>
      <c r="B80" s="5"/>
      <c r="C80" s="5"/>
      <c r="D80" s="5"/>
      <c r="E80" s="5"/>
      <c r="F80" s="5"/>
      <c r="G80" s="5"/>
      <c r="H80" s="1"/>
      <c r="I80" s="1"/>
      <c r="J80" s="1"/>
      <c r="K80" s="1"/>
      <c r="O80" s="1"/>
      <c r="P80" s="1"/>
      <c r="Q80" s="1"/>
      <c r="R80" s="1"/>
    </row>
    <row r="81" spans="1:18" x14ac:dyDescent="0.25">
      <c r="A81" s="17"/>
      <c r="B81" s="5"/>
      <c r="C81" s="5"/>
      <c r="D81" s="5"/>
      <c r="E81" s="5"/>
      <c r="F81" s="5"/>
      <c r="G81" s="5"/>
      <c r="H81" s="1"/>
      <c r="I81" s="1"/>
      <c r="J81" s="1"/>
      <c r="K81" s="1"/>
      <c r="O81" s="1"/>
      <c r="P81" s="1"/>
      <c r="Q81" s="1"/>
      <c r="R81" s="1"/>
    </row>
    <row r="82" spans="1:18" x14ac:dyDescent="0.25">
      <c r="A82" s="17"/>
      <c r="B82" s="5"/>
      <c r="C82" s="5"/>
      <c r="D82" s="5"/>
      <c r="E82" s="5"/>
      <c r="F82" s="5"/>
      <c r="G82" s="5"/>
      <c r="H82" s="1"/>
      <c r="I82" s="1"/>
      <c r="J82" s="1"/>
      <c r="K82" s="1"/>
      <c r="O82" s="1"/>
      <c r="P82" s="1"/>
      <c r="Q82" s="1"/>
      <c r="R82" s="1"/>
    </row>
    <row r="83" spans="1:18" x14ac:dyDescent="0.25">
      <c r="A83" s="17"/>
      <c r="B83" s="5"/>
      <c r="C83" s="5"/>
      <c r="D83" s="5"/>
      <c r="E83" s="5"/>
      <c r="F83" s="5"/>
      <c r="G83" s="5"/>
      <c r="H83" s="1"/>
      <c r="I83" s="1"/>
      <c r="J83" s="1"/>
      <c r="K83" s="1"/>
      <c r="O83" s="1"/>
      <c r="P83" s="1"/>
      <c r="Q83" s="1"/>
      <c r="R83" s="1"/>
    </row>
    <row r="84" spans="1:18" x14ac:dyDescent="0.25">
      <c r="A84" s="17"/>
      <c r="B84" s="5"/>
      <c r="C84" s="5"/>
      <c r="D84" s="5"/>
      <c r="E84" s="5"/>
      <c r="F84" s="5"/>
      <c r="G84" s="5"/>
      <c r="H84" s="1"/>
      <c r="I84" s="1"/>
      <c r="J84" s="1"/>
      <c r="K84" s="1"/>
      <c r="O84" s="1"/>
      <c r="P84" s="1"/>
      <c r="Q84" s="1"/>
      <c r="R84" s="1"/>
    </row>
    <row r="85" spans="1:18" x14ac:dyDescent="0.25">
      <c r="A85" s="17"/>
      <c r="B85" s="5"/>
      <c r="C85" s="5"/>
      <c r="D85" s="5"/>
      <c r="E85" s="5"/>
      <c r="F85" s="5"/>
      <c r="G85" s="5"/>
      <c r="H85" s="1"/>
      <c r="I85" s="1"/>
      <c r="J85" s="1"/>
      <c r="K85" s="1"/>
      <c r="O85" s="1"/>
      <c r="P85" s="1"/>
      <c r="Q85" s="1"/>
      <c r="R85" s="1"/>
    </row>
    <row r="86" spans="1:18" x14ac:dyDescent="0.25">
      <c r="A86" s="17"/>
      <c r="B86" s="5"/>
      <c r="C86" s="5"/>
      <c r="D86" s="5"/>
      <c r="E86" s="5"/>
      <c r="F86" s="5"/>
      <c r="G86" s="5"/>
      <c r="H86" s="1"/>
      <c r="I86" s="1"/>
      <c r="J86" s="1"/>
      <c r="K86" s="1"/>
      <c r="O86" s="1"/>
      <c r="P86" s="1"/>
      <c r="Q86" s="1"/>
      <c r="R86" s="1"/>
    </row>
    <row r="87" spans="1:18" x14ac:dyDescent="0.25">
      <c r="A87" s="17"/>
      <c r="B87" s="5"/>
      <c r="C87" s="5"/>
      <c r="D87" s="5"/>
      <c r="E87" s="5"/>
      <c r="F87" s="5"/>
      <c r="G87" s="5"/>
      <c r="H87" s="1"/>
      <c r="I87" s="1"/>
      <c r="J87" s="1"/>
      <c r="K87" s="1"/>
      <c r="O87" s="1"/>
      <c r="P87" s="1"/>
      <c r="Q87" s="1"/>
      <c r="R87" s="1"/>
    </row>
    <row r="88" spans="1:18" x14ac:dyDescent="0.25">
      <c r="A88" s="17"/>
      <c r="B88" s="5"/>
      <c r="C88" s="5"/>
      <c r="D88" s="5"/>
      <c r="E88" s="5"/>
      <c r="F88" s="5"/>
      <c r="G88" s="5"/>
      <c r="H88" s="1"/>
      <c r="I88" s="1"/>
      <c r="J88" s="1"/>
      <c r="K88" s="1"/>
      <c r="O88" s="1"/>
      <c r="P88" s="1"/>
      <c r="Q88" s="1"/>
      <c r="R88" s="1"/>
    </row>
    <row r="89" spans="1:18" x14ac:dyDescent="0.25">
      <c r="A89" s="17"/>
      <c r="B89" s="5"/>
      <c r="C89" s="5"/>
      <c r="D89" s="5"/>
      <c r="E89" s="5"/>
      <c r="F89" s="5"/>
      <c r="G89" s="5"/>
      <c r="H89" s="1"/>
      <c r="I89" s="1"/>
      <c r="J89" s="1"/>
      <c r="K89" s="1"/>
      <c r="O89" s="1"/>
      <c r="P89" s="1"/>
      <c r="Q89" s="1"/>
      <c r="R89" s="1"/>
    </row>
    <row r="90" spans="1:18" x14ac:dyDescent="0.25">
      <c r="A90" s="17"/>
      <c r="B90" s="5"/>
      <c r="C90" s="5"/>
      <c r="D90" s="5"/>
      <c r="E90" s="5"/>
      <c r="F90" s="5"/>
      <c r="G90" s="5"/>
      <c r="H90" s="1"/>
      <c r="I90" s="1"/>
      <c r="J90" s="1"/>
      <c r="K90" s="1"/>
      <c r="O90" s="1"/>
      <c r="P90" s="1"/>
      <c r="Q90" s="1"/>
      <c r="R90" s="1"/>
    </row>
    <row r="91" spans="1:18" x14ac:dyDescent="0.25">
      <c r="A91" s="9"/>
      <c r="B91" s="1"/>
      <c r="C91" s="1"/>
      <c r="D91" s="1"/>
      <c r="E91" s="1"/>
      <c r="F91" s="1"/>
      <c r="G91" s="1"/>
      <c r="H91" s="1"/>
      <c r="I91" s="1"/>
      <c r="J91" s="1"/>
      <c r="K91" s="1"/>
      <c r="O91" s="1"/>
      <c r="P91" s="1"/>
      <c r="Q91" s="1"/>
      <c r="R91" s="1"/>
    </row>
    <row r="92" spans="1:18" x14ac:dyDescent="0.25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O92" s="1"/>
      <c r="P92" s="1"/>
      <c r="Q92" s="1"/>
      <c r="R92" s="1"/>
    </row>
    <row r="93" spans="1:18" x14ac:dyDescent="0.25">
      <c r="A93" s="9"/>
      <c r="B93" s="1"/>
      <c r="C93" s="1"/>
      <c r="D93" s="1"/>
      <c r="E93" s="1"/>
      <c r="F93" s="1"/>
      <c r="G93" s="1"/>
      <c r="H93" s="1"/>
      <c r="I93" s="1"/>
      <c r="J93" s="1"/>
      <c r="K93" s="1"/>
      <c r="O93" s="1"/>
      <c r="P93" s="1"/>
      <c r="Q93" s="1"/>
      <c r="R93" s="1"/>
    </row>
    <row r="94" spans="1:18" x14ac:dyDescent="0.25">
      <c r="A94" s="9"/>
      <c r="B94" s="1"/>
      <c r="C94" s="1"/>
      <c r="D94" s="1"/>
      <c r="E94" s="1"/>
      <c r="F94" s="1"/>
      <c r="G94" s="1"/>
      <c r="H94" s="1"/>
      <c r="I94" s="1"/>
      <c r="J94" s="1"/>
      <c r="K94" s="1"/>
      <c r="O94" s="1"/>
      <c r="P94" s="1"/>
      <c r="Q94" s="1"/>
      <c r="R94" s="1"/>
    </row>
    <row r="95" spans="1:18" x14ac:dyDescent="0.25">
      <c r="A95" s="9"/>
      <c r="B95" s="1"/>
      <c r="C95" s="1"/>
      <c r="D95" s="1"/>
      <c r="E95" s="1"/>
      <c r="F95" s="1"/>
      <c r="G95" s="1"/>
      <c r="H95" s="1"/>
      <c r="I95" s="1"/>
      <c r="J95" s="1"/>
      <c r="K95" s="1"/>
      <c r="O95" s="1"/>
      <c r="P95" s="1"/>
      <c r="Q95" s="1"/>
      <c r="R95" s="1"/>
    </row>
    <row r="96" spans="1:18" x14ac:dyDescent="0.25">
      <c r="A96" s="9"/>
      <c r="B96" s="1"/>
      <c r="C96" s="1"/>
      <c r="D96" s="1"/>
      <c r="E96" s="1"/>
      <c r="F96" s="1"/>
      <c r="G96" s="1"/>
      <c r="H96" s="1"/>
      <c r="I96" s="1"/>
      <c r="J96" s="1"/>
      <c r="K96" s="1"/>
      <c r="O96" s="1"/>
      <c r="P96" s="1"/>
      <c r="Q96" s="1"/>
      <c r="R96" s="1"/>
    </row>
    <row r="97" spans="1:18" x14ac:dyDescent="0.25">
      <c r="A97" s="9"/>
      <c r="B97" s="1"/>
      <c r="C97" s="1"/>
      <c r="D97" s="1"/>
      <c r="E97" s="1"/>
      <c r="F97" s="1"/>
      <c r="G97" s="1"/>
      <c r="H97" s="1"/>
      <c r="I97" s="1"/>
      <c r="J97" s="1"/>
      <c r="K97" s="1"/>
      <c r="O97" s="1"/>
      <c r="P97" s="1"/>
      <c r="Q97" s="1"/>
      <c r="R97" s="1"/>
    </row>
    <row r="98" spans="1:18" x14ac:dyDescent="0.25">
      <c r="A98" s="9"/>
      <c r="B98" s="1"/>
      <c r="C98" s="1"/>
      <c r="D98" s="1"/>
      <c r="E98" s="1"/>
      <c r="F98" s="1"/>
      <c r="G98" s="1"/>
      <c r="H98" s="1"/>
      <c r="I98" s="1"/>
      <c r="J98" s="1"/>
      <c r="K98" s="1"/>
      <c r="O98" s="1"/>
      <c r="P98" s="1"/>
      <c r="Q98" s="1"/>
      <c r="R98" s="1"/>
    </row>
    <row r="99" spans="1:18" x14ac:dyDescent="0.25">
      <c r="A99" s="9"/>
      <c r="B99" s="1"/>
      <c r="C99" s="1"/>
      <c r="D99" s="1"/>
      <c r="E99" s="1"/>
      <c r="F99" s="1"/>
      <c r="G99" s="1"/>
      <c r="H99" s="1"/>
      <c r="I99" s="1"/>
      <c r="J99" s="1"/>
      <c r="K99" s="1"/>
      <c r="O99" s="1"/>
      <c r="P99" s="1"/>
      <c r="Q99" s="1"/>
      <c r="R99" s="1"/>
    </row>
    <row r="100" spans="1:18" x14ac:dyDescent="0.25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O100" s="1"/>
      <c r="P100" s="1"/>
      <c r="Q100" s="1"/>
      <c r="R100" s="1"/>
    </row>
    <row r="101" spans="1:18" x14ac:dyDescent="0.25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O101" s="1"/>
      <c r="P101" s="1"/>
      <c r="Q101" s="1"/>
      <c r="R101" s="1"/>
    </row>
    <row r="102" spans="1:18" x14ac:dyDescent="0.25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O102" s="1"/>
      <c r="P102" s="1"/>
      <c r="Q102" s="1"/>
      <c r="R102" s="1"/>
    </row>
    <row r="103" spans="1:18" x14ac:dyDescent="0.25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O103" s="1"/>
      <c r="P103" s="1"/>
      <c r="Q103" s="1"/>
      <c r="R103" s="1"/>
    </row>
    <row r="104" spans="1:18" x14ac:dyDescent="0.25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O104" s="1"/>
      <c r="P104" s="1"/>
      <c r="Q104" s="1"/>
      <c r="R104" s="1"/>
    </row>
    <row r="105" spans="1:18" x14ac:dyDescent="0.25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O105" s="1"/>
      <c r="P105" s="1"/>
      <c r="Q105" s="1"/>
      <c r="R105" s="1"/>
    </row>
    <row r="106" spans="1:18" x14ac:dyDescent="0.25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O106" s="1"/>
      <c r="P106" s="1"/>
      <c r="Q106" s="1"/>
      <c r="R106" s="1"/>
    </row>
    <row r="107" spans="1:18" x14ac:dyDescent="0.25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O107" s="1"/>
      <c r="P107" s="1"/>
      <c r="Q107" s="1"/>
      <c r="R107" s="1"/>
    </row>
    <row r="108" spans="1:18" x14ac:dyDescent="0.25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O108" s="1"/>
      <c r="P108" s="1"/>
      <c r="Q108" s="1"/>
      <c r="R108" s="1"/>
    </row>
    <row r="109" spans="1:18" x14ac:dyDescent="0.25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O109" s="1"/>
      <c r="P109" s="1"/>
      <c r="Q109" s="1"/>
      <c r="R109" s="1"/>
    </row>
    <row r="110" spans="1:18" x14ac:dyDescent="0.25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O110" s="1"/>
      <c r="P110" s="1"/>
      <c r="Q110" s="1"/>
      <c r="R110" s="1"/>
    </row>
    <row r="111" spans="1:18" x14ac:dyDescent="0.25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O111" s="1"/>
      <c r="P111" s="1"/>
      <c r="Q111" s="1"/>
      <c r="R111" s="1"/>
    </row>
    <row r="112" spans="1:18" x14ac:dyDescent="0.25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O112" s="1"/>
      <c r="P112" s="1"/>
      <c r="Q112" s="1"/>
      <c r="R112" s="1"/>
    </row>
    <row r="113" spans="1:18" x14ac:dyDescent="0.25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O113" s="1"/>
      <c r="P113" s="1"/>
      <c r="Q113" s="1"/>
      <c r="R113" s="1"/>
    </row>
    <row r="114" spans="1:18" x14ac:dyDescent="0.25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O114" s="1"/>
      <c r="P114" s="1"/>
      <c r="Q114" s="1"/>
      <c r="R114" s="1"/>
    </row>
    <row r="115" spans="1:18" x14ac:dyDescent="0.25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O115" s="1"/>
      <c r="P115" s="1"/>
      <c r="Q115" s="1"/>
      <c r="R115" s="1"/>
    </row>
    <row r="116" spans="1:18" x14ac:dyDescent="0.25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O116" s="1"/>
      <c r="P116" s="1"/>
      <c r="Q116" s="1"/>
      <c r="R116" s="1"/>
    </row>
    <row r="117" spans="1:18" x14ac:dyDescent="0.25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O117" s="1"/>
      <c r="P117" s="1"/>
      <c r="Q117" s="1"/>
      <c r="R117" s="1"/>
    </row>
    <row r="118" spans="1:18" x14ac:dyDescent="0.25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O118" s="1"/>
      <c r="P118" s="1"/>
      <c r="Q118" s="1"/>
      <c r="R118" s="1"/>
    </row>
    <row r="119" spans="1:18" x14ac:dyDescent="0.25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O119" s="1"/>
      <c r="P119" s="1"/>
      <c r="Q119" s="1"/>
      <c r="R119" s="1"/>
    </row>
    <row r="120" spans="1:18" x14ac:dyDescent="0.25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O120" s="1"/>
      <c r="P120" s="1"/>
      <c r="Q120" s="1"/>
      <c r="R120" s="1"/>
    </row>
    <row r="121" spans="1:18" x14ac:dyDescent="0.25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O121" s="1"/>
      <c r="P121" s="1"/>
      <c r="Q121" s="1"/>
      <c r="R121" s="1"/>
    </row>
    <row r="122" spans="1:18" x14ac:dyDescent="0.25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O122" s="1"/>
      <c r="P122" s="1"/>
      <c r="Q122" s="1"/>
      <c r="R122" s="1"/>
    </row>
    <row r="123" spans="1:18" x14ac:dyDescent="0.25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O123" s="1"/>
      <c r="P123" s="1"/>
      <c r="Q123" s="1"/>
      <c r="R123" s="1"/>
    </row>
    <row r="124" spans="1:18" x14ac:dyDescent="0.25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O124" s="1"/>
      <c r="P124" s="1"/>
      <c r="Q124" s="1"/>
      <c r="R124" s="1"/>
    </row>
    <row r="125" spans="1:18" x14ac:dyDescent="0.25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O125" s="1"/>
      <c r="P125" s="1"/>
      <c r="Q125" s="1"/>
      <c r="R125" s="1"/>
    </row>
    <row r="126" spans="1:18" x14ac:dyDescent="0.25">
      <c r="A126" s="9"/>
      <c r="B126" s="1"/>
      <c r="C126" s="1"/>
      <c r="D126" s="1"/>
      <c r="E126" s="1"/>
      <c r="F126" s="1"/>
      <c r="G126" s="1"/>
      <c r="H126" s="1"/>
      <c r="I126" s="1"/>
      <c r="J126" s="1"/>
      <c r="K126" s="1"/>
      <c r="O126" s="1"/>
      <c r="P126" s="1"/>
      <c r="Q126" s="1"/>
      <c r="R126" s="1"/>
    </row>
    <row r="127" spans="1:18" x14ac:dyDescent="0.25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O127" s="1"/>
      <c r="P127" s="1"/>
      <c r="Q127" s="1"/>
      <c r="R127" s="1"/>
    </row>
    <row r="128" spans="1:18" x14ac:dyDescent="0.25">
      <c r="A128" s="9"/>
      <c r="B128" s="1"/>
      <c r="C128" s="1"/>
      <c r="D128" s="1"/>
      <c r="E128" s="1"/>
      <c r="F128" s="1"/>
      <c r="G128" s="1"/>
      <c r="H128" s="1"/>
      <c r="I128" s="1"/>
      <c r="J128" s="1"/>
      <c r="K128" s="1"/>
      <c r="O128" s="1"/>
      <c r="P128" s="1"/>
      <c r="Q128" s="1"/>
      <c r="R128" s="1"/>
    </row>
    <row r="129" spans="1:18" x14ac:dyDescent="0.25">
      <c r="A129" s="9"/>
      <c r="B129" s="1"/>
      <c r="C129" s="1"/>
      <c r="D129" s="1"/>
      <c r="E129" s="1"/>
      <c r="F129" s="1"/>
      <c r="G129" s="1"/>
      <c r="H129" s="1"/>
      <c r="I129" s="1"/>
      <c r="J129" s="1"/>
      <c r="K129" s="1"/>
      <c r="O129" s="1"/>
      <c r="P129" s="1"/>
      <c r="Q129" s="1"/>
      <c r="R129" s="1"/>
    </row>
    <row r="130" spans="1:18" x14ac:dyDescent="0.25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O130" s="1"/>
      <c r="P130" s="1"/>
      <c r="Q130" s="1"/>
      <c r="R130" s="1"/>
    </row>
    <row r="131" spans="1:18" x14ac:dyDescent="0.25">
      <c r="A131" s="9"/>
      <c r="B131" s="1"/>
      <c r="C131" s="1"/>
      <c r="D131" s="1"/>
      <c r="E131" s="1"/>
      <c r="F131" s="1"/>
      <c r="G131" s="1"/>
      <c r="H131" s="1"/>
      <c r="I131" s="1"/>
      <c r="J131" s="1"/>
      <c r="K131" s="1"/>
      <c r="O131" s="1"/>
      <c r="P131" s="1"/>
      <c r="Q131" s="1"/>
      <c r="R131" s="1"/>
    </row>
    <row r="132" spans="1:18" x14ac:dyDescent="0.25">
      <c r="A132" s="9"/>
      <c r="B132" s="1"/>
      <c r="C132" s="1"/>
      <c r="D132" s="1"/>
      <c r="E132" s="1"/>
      <c r="F132" s="1"/>
      <c r="G132" s="1"/>
      <c r="H132" s="1"/>
      <c r="I132" s="1"/>
      <c r="J132" s="1"/>
      <c r="K132" s="1"/>
      <c r="O132" s="1"/>
      <c r="P132" s="1"/>
      <c r="Q132" s="1"/>
      <c r="R132" s="1"/>
    </row>
    <row r="133" spans="1:18" x14ac:dyDescent="0.25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O133" s="1"/>
      <c r="P133" s="1"/>
      <c r="Q133" s="1"/>
      <c r="R133" s="1"/>
    </row>
    <row r="134" spans="1:18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O134" s="1"/>
      <c r="P134" s="1"/>
      <c r="Q134" s="1"/>
      <c r="R134" s="1"/>
    </row>
    <row r="135" spans="1:18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O135" s="1"/>
      <c r="P135" s="1"/>
      <c r="Q135" s="1"/>
      <c r="R135" s="1"/>
    </row>
    <row r="136" spans="1:18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O136" s="1"/>
      <c r="P136" s="1"/>
      <c r="Q136" s="1"/>
      <c r="R136" s="1"/>
    </row>
    <row r="137" spans="1:18" x14ac:dyDescent="0.2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O137" s="1"/>
      <c r="P137" s="1"/>
      <c r="Q137" s="1"/>
      <c r="R137" s="1"/>
    </row>
    <row r="138" spans="1:18" x14ac:dyDescent="0.25">
      <c r="A138" s="9"/>
      <c r="B138" s="1"/>
      <c r="C138" s="1"/>
      <c r="D138" s="1"/>
      <c r="E138" s="1"/>
      <c r="F138" s="1"/>
      <c r="G138" s="1"/>
      <c r="H138" s="1"/>
      <c r="I138" s="1"/>
      <c r="J138" s="1"/>
      <c r="K138" s="1"/>
      <c r="O138" s="1"/>
      <c r="P138" s="1"/>
      <c r="Q138" s="1"/>
      <c r="R138" s="1"/>
    </row>
    <row r="139" spans="1:18" x14ac:dyDescent="0.25">
      <c r="A139" s="9"/>
      <c r="B139" s="1"/>
      <c r="C139" s="1"/>
      <c r="D139" s="1"/>
      <c r="E139" s="1"/>
      <c r="F139" s="1"/>
      <c r="G139" s="1"/>
      <c r="H139" s="1"/>
      <c r="I139" s="1"/>
      <c r="J139" s="1"/>
      <c r="K139" s="1"/>
      <c r="O139" s="1"/>
      <c r="P139" s="1"/>
      <c r="Q139" s="1"/>
      <c r="R139" s="1"/>
    </row>
    <row r="140" spans="1:18" x14ac:dyDescent="0.25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O140" s="1"/>
      <c r="P140" s="1"/>
      <c r="Q140" s="1"/>
      <c r="R140" s="1"/>
    </row>
    <row r="141" spans="1:18" x14ac:dyDescent="0.25">
      <c r="A141" s="9"/>
      <c r="B141" s="1"/>
      <c r="C141" s="1"/>
      <c r="D141" s="1"/>
      <c r="E141" s="1"/>
      <c r="F141" s="1"/>
      <c r="G141" s="1"/>
      <c r="H141" s="1"/>
      <c r="I141" s="1"/>
      <c r="J141" s="1"/>
      <c r="K141" s="1"/>
      <c r="O141" s="1"/>
      <c r="P141" s="1"/>
      <c r="Q141" s="1"/>
      <c r="R141" s="1"/>
    </row>
    <row r="142" spans="1:18" x14ac:dyDescent="0.25">
      <c r="A142" s="9"/>
      <c r="B142" s="1"/>
      <c r="C142" s="1"/>
      <c r="D142" s="1"/>
      <c r="E142" s="1"/>
      <c r="F142" s="1"/>
      <c r="G142" s="1"/>
      <c r="H142" s="1"/>
      <c r="I142" s="1"/>
      <c r="J142" s="1"/>
      <c r="K142" s="1"/>
      <c r="O142" s="1"/>
      <c r="P142" s="1"/>
      <c r="Q142" s="1"/>
      <c r="R142" s="1"/>
    </row>
    <row r="143" spans="1:18" x14ac:dyDescent="0.25">
      <c r="A143" s="9"/>
      <c r="B143" s="1"/>
      <c r="C143" s="1"/>
      <c r="D143" s="1"/>
      <c r="E143" s="1"/>
      <c r="F143" s="1"/>
      <c r="G143" s="1"/>
      <c r="H143" s="1"/>
      <c r="I143" s="1"/>
      <c r="J143" s="1"/>
      <c r="K143" s="1"/>
      <c r="O143" s="1"/>
      <c r="P143" s="1"/>
      <c r="Q143" s="1"/>
      <c r="R143" s="1"/>
    </row>
    <row r="144" spans="1:18" x14ac:dyDescent="0.25">
      <c r="A144" s="9"/>
      <c r="B144" s="1"/>
      <c r="C144" s="1"/>
      <c r="D144" s="1"/>
      <c r="E144" s="1"/>
      <c r="F144" s="1"/>
      <c r="G144" s="1"/>
      <c r="H144" s="1"/>
      <c r="I144" s="1"/>
      <c r="J144" s="1"/>
      <c r="K144" s="1"/>
      <c r="O144" s="1"/>
      <c r="P144" s="1"/>
      <c r="Q144" s="1"/>
      <c r="R144" s="1"/>
    </row>
    <row r="145" spans="1:18" x14ac:dyDescent="0.25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O145" s="1"/>
      <c r="P145" s="1"/>
      <c r="Q145" s="1"/>
      <c r="R145" s="1"/>
    </row>
    <row r="146" spans="1:18" x14ac:dyDescent="0.25">
      <c r="A146" s="9"/>
      <c r="B146" s="1"/>
      <c r="C146" s="1"/>
      <c r="D146" s="1"/>
      <c r="E146" s="1"/>
      <c r="F146" s="1"/>
      <c r="G146" s="1"/>
      <c r="H146" s="1"/>
      <c r="I146" s="1"/>
      <c r="J146" s="1"/>
      <c r="K146" s="1"/>
      <c r="O146" s="1"/>
      <c r="P146" s="1"/>
      <c r="Q146" s="1"/>
      <c r="R146" s="1"/>
    </row>
    <row r="147" spans="1:18" x14ac:dyDescent="0.25">
      <c r="A147" s="9"/>
      <c r="B147" s="1"/>
      <c r="C147" s="1"/>
      <c r="D147" s="1"/>
      <c r="E147" s="1"/>
      <c r="F147" s="1"/>
      <c r="G147" s="1"/>
      <c r="H147" s="1"/>
      <c r="I147" s="1"/>
      <c r="J147" s="1"/>
      <c r="K147" s="1"/>
      <c r="O147" s="1"/>
      <c r="P147" s="1"/>
      <c r="Q147" s="1"/>
      <c r="R147" s="1"/>
    </row>
    <row r="148" spans="1:18" x14ac:dyDescent="0.25">
      <c r="A148" s="9"/>
      <c r="B148" s="1"/>
      <c r="C148" s="1"/>
      <c r="D148" s="1"/>
      <c r="E148" s="1"/>
      <c r="F148" s="1"/>
      <c r="G148" s="1"/>
      <c r="H148" s="1"/>
      <c r="I148" s="1"/>
      <c r="J148" s="1"/>
      <c r="K148" s="1"/>
      <c r="O148" s="1"/>
      <c r="P148" s="1"/>
      <c r="Q148" s="1"/>
      <c r="R148" s="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8"/>
  <sheetViews>
    <sheetView workbookViewId="0">
      <selection activeCell="B4" sqref="B4"/>
    </sheetView>
  </sheetViews>
  <sheetFormatPr baseColWidth="10" defaultRowHeight="15" x14ac:dyDescent="0.25"/>
  <cols>
    <col min="3" max="3" width="17" bestFit="1" customWidth="1"/>
  </cols>
  <sheetData>
    <row r="1" spans="1:18" x14ac:dyDescent="0.25">
      <c r="A1" s="7" t="s">
        <v>7</v>
      </c>
      <c r="B1" s="7" t="s">
        <v>8</v>
      </c>
      <c r="C1" s="7" t="s">
        <v>1</v>
      </c>
      <c r="D1" s="7" t="s">
        <v>22</v>
      </c>
      <c r="E1" s="7" t="s">
        <v>9</v>
      </c>
      <c r="O1" t="s">
        <v>18</v>
      </c>
    </row>
    <row r="2" spans="1:18" x14ac:dyDescent="0.25">
      <c r="A2" t="s">
        <v>13</v>
      </c>
      <c r="B2" s="1">
        <v>3.9600000000000004E-9</v>
      </c>
      <c r="C2" s="2" t="s">
        <v>4</v>
      </c>
      <c r="D2" s="2">
        <f>B2*(1+E2)</f>
        <v>3.9996000000000001E-9</v>
      </c>
      <c r="E2">
        <v>0.01</v>
      </c>
      <c r="G2" s="1"/>
      <c r="N2" t="s">
        <v>13</v>
      </c>
      <c r="O2" s="1">
        <v>2.0000000000000001E-9</v>
      </c>
    </row>
    <row r="3" spans="1:18" x14ac:dyDescent="0.25">
      <c r="A3" t="s">
        <v>5</v>
      </c>
      <c r="B3">
        <v>3</v>
      </c>
      <c r="C3" s="4" t="s">
        <v>14</v>
      </c>
      <c r="D3" s="4">
        <f>B3*(1+E2)</f>
        <v>3.0300000000000002</v>
      </c>
      <c r="E3" s="1"/>
      <c r="G3" s="1"/>
      <c r="N3" t="s">
        <v>5</v>
      </c>
      <c r="O3">
        <v>2</v>
      </c>
    </row>
    <row r="4" spans="1:18" x14ac:dyDescent="0.25">
      <c r="A4" t="s">
        <v>6</v>
      </c>
      <c r="B4">
        <v>2</v>
      </c>
      <c r="C4" s="2" t="s">
        <v>10</v>
      </c>
      <c r="D4" s="2"/>
      <c r="E4" s="1"/>
      <c r="N4" t="s">
        <v>6</v>
      </c>
      <c r="O4">
        <v>1.5</v>
      </c>
    </row>
    <row r="5" spans="1:18" ht="18" x14ac:dyDescent="0.35">
      <c r="A5" t="s">
        <v>15</v>
      </c>
      <c r="B5">
        <v>2.5000000000000001E-2</v>
      </c>
      <c r="C5" s="2" t="s">
        <v>3</v>
      </c>
      <c r="D5" s="2">
        <v>5</v>
      </c>
      <c r="E5" s="1"/>
    </row>
    <row r="6" spans="1:18" x14ac:dyDescent="0.25">
      <c r="A6" t="s">
        <v>2</v>
      </c>
      <c r="B6" s="11">
        <f>SUM(E10:E26)</f>
        <v>1.8850862249862625</v>
      </c>
      <c r="C6" s="2" t="s">
        <v>23</v>
      </c>
      <c r="D6" s="10">
        <f>SUM(G10:G26)</f>
        <v>1.8754792360714179</v>
      </c>
      <c r="G6" s="1"/>
    </row>
    <row r="7" spans="1:18" x14ac:dyDescent="0.25">
      <c r="B7" s="1">
        <v>2.5269600000000001E-9</v>
      </c>
      <c r="C7" s="2" t="s">
        <v>24</v>
      </c>
      <c r="D7" s="10">
        <f>SUM(I10:I26)</f>
        <v>1.9598792303012085</v>
      </c>
      <c r="F7" s="1"/>
    </row>
    <row r="8" spans="1:18" x14ac:dyDescent="0.25">
      <c r="B8" s="1"/>
      <c r="C8" s="2" t="s">
        <v>25</v>
      </c>
      <c r="D8" s="10">
        <f>SUM(K10:K26)</f>
        <v>1.950177029580944</v>
      </c>
      <c r="F8" s="1"/>
    </row>
    <row r="9" spans="1:18" x14ac:dyDescent="0.25">
      <c r="A9" s="8" t="s">
        <v>0</v>
      </c>
      <c r="B9" s="8" t="s">
        <v>16</v>
      </c>
      <c r="C9" s="8" t="s">
        <v>17</v>
      </c>
      <c r="D9" s="8" t="s">
        <v>16</v>
      </c>
      <c r="E9" s="8" t="s">
        <v>11</v>
      </c>
      <c r="F9" s="8" t="s">
        <v>19</v>
      </c>
      <c r="G9" s="8" t="s">
        <v>12</v>
      </c>
      <c r="H9" s="8" t="s">
        <v>20</v>
      </c>
      <c r="I9" s="8" t="s">
        <v>12</v>
      </c>
      <c r="J9" s="8" t="s">
        <v>21</v>
      </c>
      <c r="K9" s="8" t="s">
        <v>12</v>
      </c>
    </row>
    <row r="10" spans="1:18" x14ac:dyDescent="0.25">
      <c r="A10" s="3">
        <v>0.16</v>
      </c>
      <c r="B10" s="6">
        <v>9.9999999999999995E-8</v>
      </c>
      <c r="C10" s="1">
        <f t="shared" ref="C10:C26" si="0">IF(A10&lt;0,$B10*$B$4+LN(-B10/$B$2+1)*$B$3*$B$5,$B10*$B$4+LN(B10/$B$2+1)*$B$3*$B$5)</f>
        <v>0.24508236383801754</v>
      </c>
      <c r="D10" s="1">
        <f t="shared" ref="D10:D26" si="1">B10</f>
        <v>9.9999999999999995E-8</v>
      </c>
      <c r="E10" s="1">
        <f t="shared" ref="E10:E26" si="2">(C10-A10)*(C10-A10)/C10/C10</f>
        <v>0.12051884856605326</v>
      </c>
      <c r="F10" s="1">
        <f t="shared" ref="F10:F26" si="3">$B10*$B$4+LN(B10/$D$2+1)*$B$3*$B$5</f>
        <v>0.24436465226454296</v>
      </c>
      <c r="G10" s="1">
        <f t="shared" ref="G10:G26" si="4">(F10-A10)*(F10-A10)/F10/F10</f>
        <v>0.11919122192291315</v>
      </c>
      <c r="H10" s="1">
        <f t="shared" ref="H10:H26" si="5">$B10*$B$4+LN(B10/$B$2+1)*$D$3*$B$5</f>
        <v>0.24753318547639774</v>
      </c>
      <c r="I10" s="1">
        <f t="shared" ref="I10:I26" si="6">(H10-A10)*(H10-A10)/H10/H10</f>
        <v>0.12504853420374615</v>
      </c>
      <c r="J10" s="1">
        <f t="shared" ref="J10:J26" si="7">$B10*$B$4+LN(B10/$D$2+1)*$D$3*$B$5</f>
        <v>0.24680829678718841</v>
      </c>
      <c r="K10" s="1">
        <f t="shared" ref="K10:K26" si="8">(J10-A10)*(J10-A10)/J10/J10</f>
        <v>0.12370947407021561</v>
      </c>
      <c r="O10" s="1"/>
      <c r="P10" s="1"/>
      <c r="Q10" s="1"/>
      <c r="R10" s="1"/>
    </row>
    <row r="11" spans="1:18" x14ac:dyDescent="0.25">
      <c r="A11" s="3">
        <v>0.2</v>
      </c>
      <c r="B11" s="6">
        <v>1.9999999999999999E-7</v>
      </c>
      <c r="C11" s="1">
        <f t="shared" si="0"/>
        <v>0.29562639031904242</v>
      </c>
      <c r="D11" s="1">
        <f t="shared" si="1"/>
        <v>1.9999999999999999E-7</v>
      </c>
      <c r="E11" s="1">
        <f t="shared" si="2"/>
        <v>0.10463310753676439</v>
      </c>
      <c r="F11" s="1">
        <f t="shared" si="3"/>
        <v>0.29489467577038175</v>
      </c>
      <c r="G11" s="1">
        <f t="shared" si="4"/>
        <v>0.10354993470790583</v>
      </c>
      <c r="H11" s="1">
        <f t="shared" si="5"/>
        <v>0.2985826502222329</v>
      </c>
      <c r="I11" s="1">
        <f t="shared" si="6"/>
        <v>0.10901138097749813</v>
      </c>
      <c r="J11" s="1">
        <f t="shared" si="7"/>
        <v>0.29784361852808561</v>
      </c>
      <c r="K11" s="1">
        <f t="shared" si="8"/>
        <v>0.10791663934779826</v>
      </c>
      <c r="O11" s="1"/>
      <c r="P11" s="1"/>
      <c r="Q11" s="1"/>
      <c r="R11" s="1"/>
    </row>
    <row r="12" spans="1:18" x14ac:dyDescent="0.25">
      <c r="A12" s="3">
        <v>0.24</v>
      </c>
      <c r="B12" s="6">
        <v>3.9999999999999998E-7</v>
      </c>
      <c r="C12" s="1">
        <f t="shared" si="0"/>
        <v>0.34688118784189759</v>
      </c>
      <c r="D12" s="1">
        <f t="shared" si="1"/>
        <v>3.9999999999999998E-7</v>
      </c>
      <c r="E12" s="1">
        <f t="shared" si="2"/>
        <v>9.493821197027022E-2</v>
      </c>
      <c r="F12" s="1">
        <f t="shared" si="3"/>
        <v>0.34614226488065702</v>
      </c>
      <c r="G12" s="1">
        <f t="shared" si="4"/>
        <v>9.4030217098311789E-2</v>
      </c>
      <c r="H12" s="1">
        <f t="shared" si="5"/>
        <v>0.35034999172031656</v>
      </c>
      <c r="I12" s="1">
        <f t="shared" si="6"/>
        <v>9.9206559089369456E-2</v>
      </c>
      <c r="J12" s="1">
        <f t="shared" si="7"/>
        <v>0.34960367952946358</v>
      </c>
      <c r="K12" s="1">
        <f t="shared" si="8"/>
        <v>9.8287497726785772E-2</v>
      </c>
      <c r="O12" s="1"/>
      <c r="P12" s="1"/>
      <c r="Q12" s="1"/>
      <c r="R12" s="1"/>
    </row>
    <row r="13" spans="1:18" x14ac:dyDescent="0.25">
      <c r="A13" s="3">
        <v>0.28000000000000003</v>
      </c>
      <c r="B13" s="6">
        <v>1.1999999999999999E-6</v>
      </c>
      <c r="C13" s="1">
        <f t="shared" si="0"/>
        <v>0.42878695330943495</v>
      </c>
      <c r="D13" s="1">
        <f t="shared" si="1"/>
        <v>1.1999999999999999E-6</v>
      </c>
      <c r="E13" s="1">
        <f t="shared" si="2"/>
        <v>0.12040556959047913</v>
      </c>
      <c r="F13" s="1">
        <f t="shared" si="3"/>
        <v>0.42804314531424309</v>
      </c>
      <c r="G13" s="1">
        <f t="shared" si="4"/>
        <v>0.11961937081146096</v>
      </c>
      <c r="H13" s="1">
        <f t="shared" si="5"/>
        <v>0.43307479884252931</v>
      </c>
      <c r="I13" s="1">
        <f t="shared" si="6"/>
        <v>0.12493426614334399</v>
      </c>
      <c r="J13" s="1">
        <f t="shared" si="7"/>
        <v>0.43232355276738549</v>
      </c>
      <c r="K13" s="1">
        <f t="shared" si="8"/>
        <v>0.12414131129421302</v>
      </c>
      <c r="O13" s="1"/>
      <c r="P13" s="1"/>
      <c r="Q13" s="1"/>
      <c r="R13" s="1"/>
    </row>
    <row r="14" spans="1:18" x14ac:dyDescent="0.25">
      <c r="A14" s="3">
        <v>0.32</v>
      </c>
      <c r="B14" s="6">
        <v>2.2000000000000001E-6</v>
      </c>
      <c r="C14" s="1">
        <f t="shared" si="0"/>
        <v>0.47413692470160484</v>
      </c>
      <c r="D14" s="1">
        <f t="shared" si="1"/>
        <v>2.2000000000000001E-6</v>
      </c>
      <c r="E14" s="1">
        <f t="shared" si="2"/>
        <v>0.10568316781474783</v>
      </c>
      <c r="F14" s="1">
        <f t="shared" si="3"/>
        <v>0.47339199744987714</v>
      </c>
      <c r="G14" s="1">
        <f t="shared" si="4"/>
        <v>0.10499378242013652</v>
      </c>
      <c r="H14" s="1">
        <f t="shared" si="5"/>
        <v>0.47887824994862088</v>
      </c>
      <c r="I14" s="1">
        <f t="shared" si="6"/>
        <v>0.1100724593553359</v>
      </c>
      <c r="J14" s="1">
        <f t="shared" si="7"/>
        <v>0.47812587342437596</v>
      </c>
      <c r="K14" s="1">
        <f t="shared" si="8"/>
        <v>0.10937583538801532</v>
      </c>
      <c r="O14" s="1"/>
      <c r="P14" s="1"/>
      <c r="Q14" s="1"/>
      <c r="R14" s="1"/>
    </row>
    <row r="15" spans="1:18" x14ac:dyDescent="0.25">
      <c r="A15" s="3">
        <v>0.36</v>
      </c>
      <c r="B15" s="6">
        <v>4.7999999999999998E-6</v>
      </c>
      <c r="C15" s="1">
        <f t="shared" si="0"/>
        <v>0.53258098736281134</v>
      </c>
      <c r="D15" s="1">
        <f t="shared" si="1"/>
        <v>4.7999999999999998E-6</v>
      </c>
      <c r="E15" s="1">
        <f t="shared" si="2"/>
        <v>0.10500611279528597</v>
      </c>
      <c r="F15" s="1">
        <f t="shared" si="3"/>
        <v>0.53183533078622758</v>
      </c>
      <c r="G15" s="1">
        <f t="shared" si="4"/>
        <v>0.10439280249865276</v>
      </c>
      <c r="H15" s="1">
        <f t="shared" si="5"/>
        <v>0.53790670123643947</v>
      </c>
      <c r="I15" s="1">
        <f t="shared" si="6"/>
        <v>0.10938825756208587</v>
      </c>
      <c r="J15" s="1">
        <f t="shared" si="7"/>
        <v>0.53715358809408986</v>
      </c>
      <c r="K15" s="1">
        <f t="shared" si="8"/>
        <v>0.1087684510465837</v>
      </c>
      <c r="O15" s="1"/>
      <c r="P15" s="1"/>
      <c r="Q15" s="1"/>
      <c r="R15" s="1"/>
    </row>
    <row r="16" spans="1:18" x14ac:dyDescent="0.25">
      <c r="A16" s="3">
        <v>0.4</v>
      </c>
      <c r="B16" s="6">
        <v>1.0000000000000001E-5</v>
      </c>
      <c r="C16" s="1">
        <f t="shared" si="0"/>
        <v>0.58760692012418658</v>
      </c>
      <c r="D16" s="1">
        <f t="shared" si="1"/>
        <v>1.0000000000000001E-5</v>
      </c>
      <c r="E16" s="1">
        <f t="shared" si="2"/>
        <v>0.10193513542141247</v>
      </c>
      <c r="F16" s="1">
        <f t="shared" si="3"/>
        <v>0.58686094219204599</v>
      </c>
      <c r="G16" s="1">
        <f t="shared" si="4"/>
        <v>0.1013833542222925</v>
      </c>
      <c r="H16" s="1">
        <f t="shared" si="5"/>
        <v>0.59348278932542853</v>
      </c>
      <c r="I16" s="1">
        <f t="shared" si="6"/>
        <v>0.10628412979893723</v>
      </c>
      <c r="J16" s="1">
        <f t="shared" si="7"/>
        <v>0.59272935161396645</v>
      </c>
      <c r="K16" s="1">
        <f t="shared" si="8"/>
        <v>0.10572625599026345</v>
      </c>
      <c r="O16" s="1"/>
      <c r="P16" s="1"/>
      <c r="Q16" s="1"/>
      <c r="R16" s="1"/>
    </row>
    <row r="17" spans="1:18" x14ac:dyDescent="0.25">
      <c r="A17" s="3">
        <v>0.44</v>
      </c>
      <c r="B17" s="6">
        <v>2.48E-5</v>
      </c>
      <c r="C17" s="1">
        <f t="shared" si="0"/>
        <v>0.65573819286692181</v>
      </c>
      <c r="D17" s="1">
        <f t="shared" si="1"/>
        <v>2.48E-5</v>
      </c>
      <c r="E17" s="1">
        <f t="shared" si="2"/>
        <v>0.10824132854328665</v>
      </c>
      <c r="F17" s="1">
        <f t="shared" si="3"/>
        <v>0.65499203779178339</v>
      </c>
      <c r="G17" s="1">
        <f t="shared" si="4"/>
        <v>0.10773894313221848</v>
      </c>
      <c r="H17" s="1">
        <f t="shared" si="5"/>
        <v>0.66229507879559102</v>
      </c>
      <c r="I17" s="1">
        <f t="shared" si="6"/>
        <v>0.11265660015819706</v>
      </c>
      <c r="J17" s="1">
        <f t="shared" si="7"/>
        <v>0.66154146216970133</v>
      </c>
      <c r="K17" s="1">
        <f t="shared" si="8"/>
        <v>0.11214912713837789</v>
      </c>
      <c r="O17" s="1"/>
      <c r="P17" s="1"/>
      <c r="Q17" s="1"/>
      <c r="R17" s="1"/>
    </row>
    <row r="18" spans="1:18" x14ac:dyDescent="0.25">
      <c r="A18" s="3">
        <v>0.48</v>
      </c>
      <c r="B18" s="6">
        <v>5.5999999999999999E-5</v>
      </c>
      <c r="C18" s="1">
        <f t="shared" si="0"/>
        <v>0.71688202421773561</v>
      </c>
      <c r="D18" s="1">
        <f t="shared" si="1"/>
        <v>5.5999999999999999E-5</v>
      </c>
      <c r="E18" s="1">
        <f t="shared" si="2"/>
        <v>0.10918647111122766</v>
      </c>
      <c r="F18" s="1">
        <f t="shared" si="3"/>
        <v>0.71613580243569341</v>
      </c>
      <c r="G18" s="1">
        <f t="shared" si="4"/>
        <v>0.10872587342263906</v>
      </c>
      <c r="H18" s="1">
        <f t="shared" si="5"/>
        <v>0.724049724459913</v>
      </c>
      <c r="I18" s="1">
        <f t="shared" si="6"/>
        <v>0.11361086282141941</v>
      </c>
      <c r="J18" s="1">
        <f t="shared" si="7"/>
        <v>0.72329604046005047</v>
      </c>
      <c r="K18" s="1">
        <f t="shared" si="8"/>
        <v>0.11314566173732558</v>
      </c>
      <c r="O18" s="1"/>
      <c r="P18" s="1"/>
      <c r="Q18" s="1"/>
      <c r="R18" s="1"/>
    </row>
    <row r="19" spans="1:18" x14ac:dyDescent="0.25">
      <c r="A19" s="3">
        <v>0.5</v>
      </c>
      <c r="B19" s="6">
        <v>1.1E-4</v>
      </c>
      <c r="C19" s="1">
        <f t="shared" si="0"/>
        <v>0.76762207141451355</v>
      </c>
      <c r="D19" s="1">
        <f t="shared" si="1"/>
        <v>1.1E-4</v>
      </c>
      <c r="E19" s="1">
        <f t="shared" si="2"/>
        <v>0.12154831668351547</v>
      </c>
      <c r="F19" s="1">
        <f t="shared" si="3"/>
        <v>0.76687582359954909</v>
      </c>
      <c r="G19" s="1">
        <f t="shared" si="4"/>
        <v>0.12110675631966562</v>
      </c>
      <c r="H19" s="1">
        <f t="shared" si="5"/>
        <v>0.77529609212865869</v>
      </c>
      <c r="I19" s="1">
        <f t="shared" si="6"/>
        <v>0.1260854298226067</v>
      </c>
      <c r="J19" s="1">
        <f t="shared" si="7"/>
        <v>0.77454238183554469</v>
      </c>
      <c r="K19" s="1">
        <f t="shared" si="8"/>
        <v>0.12564014266948573</v>
      </c>
      <c r="O19" s="1"/>
      <c r="P19" s="1"/>
      <c r="Q19" s="1"/>
      <c r="R19" s="1"/>
    </row>
    <row r="20" spans="1:18" x14ac:dyDescent="0.25">
      <c r="A20" s="3">
        <v>0.55000000000000004</v>
      </c>
      <c r="B20" s="6">
        <v>2.5000000000000001E-4</v>
      </c>
      <c r="C20" s="1">
        <f t="shared" si="0"/>
        <v>0.8294741008589408</v>
      </c>
      <c r="D20" s="1">
        <f t="shared" si="1"/>
        <v>2.5000000000000001E-4</v>
      </c>
      <c r="E20" s="1">
        <f t="shared" si="2"/>
        <v>0.11352133101075691</v>
      </c>
      <c r="F20" s="1">
        <f t="shared" si="3"/>
        <v>0.8287278379247639</v>
      </c>
      <c r="G20" s="1">
        <f t="shared" si="4"/>
        <v>0.11311933333022207</v>
      </c>
      <c r="H20" s="1">
        <f t="shared" si="5"/>
        <v>0.83776384186753028</v>
      </c>
      <c r="I20" s="1">
        <f t="shared" si="6"/>
        <v>0.11798565876175214</v>
      </c>
      <c r="J20" s="1">
        <f t="shared" si="7"/>
        <v>0.83701011630401156</v>
      </c>
      <c r="K20" s="1">
        <f t="shared" si="8"/>
        <v>0.11757987531524755</v>
      </c>
      <c r="O20" s="1"/>
      <c r="P20" s="1"/>
      <c r="Q20" s="1"/>
      <c r="R20" s="1"/>
    </row>
    <row r="21" spans="1:18" x14ac:dyDescent="0.25">
      <c r="A21" s="3">
        <v>0.6</v>
      </c>
      <c r="B21" s="6">
        <v>6.4999999999999997E-4</v>
      </c>
      <c r="C21" s="1">
        <f t="shared" si="0"/>
        <v>0.90193672816709236</v>
      </c>
      <c r="D21" s="1">
        <f t="shared" si="1"/>
        <v>6.4999999999999997E-4</v>
      </c>
      <c r="E21" s="1">
        <f t="shared" si="2"/>
        <v>0.11206751567261382</v>
      </c>
      <c r="F21" s="1">
        <f t="shared" si="3"/>
        <v>0.90119045792230745</v>
      </c>
      <c r="G21" s="1">
        <f t="shared" si="4"/>
        <v>0.11169899054072138</v>
      </c>
      <c r="H21" s="1">
        <f t="shared" si="5"/>
        <v>0.9109430954487634</v>
      </c>
      <c r="I21" s="1">
        <f t="shared" si="6"/>
        <v>0.11651432901006567</v>
      </c>
      <c r="J21" s="1">
        <f t="shared" si="7"/>
        <v>0.9101893625015306</v>
      </c>
      <c r="K21" s="1">
        <f t="shared" si="8"/>
        <v>0.1161422644646122</v>
      </c>
      <c r="O21" s="1"/>
      <c r="P21" s="1"/>
      <c r="Q21" s="1"/>
      <c r="R21" s="1"/>
    </row>
    <row r="22" spans="1:18" x14ac:dyDescent="0.25">
      <c r="A22" s="3">
        <v>0.65</v>
      </c>
      <c r="B22" s="6">
        <v>2.0999999999999999E-3</v>
      </c>
      <c r="C22" s="1">
        <f t="shared" si="0"/>
        <v>0.9927904322354828</v>
      </c>
      <c r="D22" s="1">
        <f t="shared" si="1"/>
        <v>2.0999999999999999E-3</v>
      </c>
      <c r="E22" s="1">
        <f t="shared" si="2"/>
        <v>0.11921810575367946</v>
      </c>
      <c r="F22" s="1">
        <f t="shared" si="3"/>
        <v>0.99204415883577823</v>
      </c>
      <c r="G22" s="1">
        <f t="shared" si="4"/>
        <v>0.11887823485601767</v>
      </c>
      <c r="H22" s="1">
        <f t="shared" si="5"/>
        <v>1.0026763365578377</v>
      </c>
      <c r="I22" s="1">
        <f t="shared" si="6"/>
        <v>0.12371749290876712</v>
      </c>
      <c r="J22" s="1">
        <f t="shared" si="7"/>
        <v>1.0019226004241362</v>
      </c>
      <c r="K22" s="1">
        <f t="shared" si="8"/>
        <v>0.12337466029969095</v>
      </c>
      <c r="O22" s="1"/>
      <c r="P22" s="1"/>
      <c r="Q22" s="1"/>
      <c r="R22" s="1"/>
    </row>
    <row r="23" spans="1:18" x14ac:dyDescent="0.25">
      <c r="A23" s="3">
        <v>0.7</v>
      </c>
      <c r="B23" s="6">
        <v>5.0000000000000001E-3</v>
      </c>
      <c r="C23" s="1">
        <f t="shared" si="0"/>
        <v>1.0636528927848756</v>
      </c>
      <c r="D23" s="1">
        <f t="shared" si="1"/>
        <v>5.0000000000000001E-3</v>
      </c>
      <c r="E23" s="1">
        <f t="shared" si="2"/>
        <v>0.11688916120467446</v>
      </c>
      <c r="F23" s="1">
        <f t="shared" si="3"/>
        <v>1.0629066185648872</v>
      </c>
      <c r="G23" s="1">
        <f t="shared" si="4"/>
        <v>0.1165734245621222</v>
      </c>
      <c r="H23" s="1">
        <f t="shared" si="5"/>
        <v>1.0741894217127244</v>
      </c>
      <c r="I23" s="1">
        <f t="shared" si="6"/>
        <v>0.12134482767437724</v>
      </c>
      <c r="J23" s="1">
        <f t="shared" si="7"/>
        <v>1.0734356847505362</v>
      </c>
      <c r="K23" s="1">
        <f t="shared" si="8"/>
        <v>0.1210262493281573</v>
      </c>
      <c r="O23" s="1"/>
      <c r="P23" s="1"/>
      <c r="Q23" s="1"/>
      <c r="R23" s="1"/>
    </row>
    <row r="24" spans="1:18" x14ac:dyDescent="0.25">
      <c r="A24" s="3">
        <v>0.75</v>
      </c>
      <c r="B24" s="6">
        <v>1.0500000000000001E-2</v>
      </c>
      <c r="C24" s="1">
        <f t="shared" si="0"/>
        <v>1.130298162525311</v>
      </c>
      <c r="D24" s="1">
        <f t="shared" si="1"/>
        <v>1.0500000000000001E-2</v>
      </c>
      <c r="E24" s="1">
        <f t="shared" si="2"/>
        <v>0.1132041663665959</v>
      </c>
      <c r="F24" s="1">
        <f t="shared" si="3"/>
        <v>1.1295518879941804</v>
      </c>
      <c r="G24" s="1">
        <f t="shared" si="4"/>
        <v>0.1129093586465648</v>
      </c>
      <c r="H24" s="1">
        <f t="shared" si="5"/>
        <v>1.1413911441505644</v>
      </c>
      <c r="I24" s="1">
        <f t="shared" si="6"/>
        <v>0.11758528941147875</v>
      </c>
      <c r="J24" s="1">
        <f t="shared" si="7"/>
        <v>1.1406374068741225</v>
      </c>
      <c r="K24" s="1">
        <f t="shared" si="8"/>
        <v>0.11728769101359544</v>
      </c>
      <c r="O24" s="1"/>
      <c r="P24" s="1"/>
      <c r="Q24" s="1"/>
      <c r="R24" s="1"/>
    </row>
    <row r="25" spans="1:18" x14ac:dyDescent="0.25">
      <c r="A25" s="3">
        <v>0.8</v>
      </c>
      <c r="B25" s="6">
        <v>0.02</v>
      </c>
      <c r="C25" s="1">
        <f t="shared" si="0"/>
        <v>1.1976249253188893</v>
      </c>
      <c r="D25" s="1">
        <f t="shared" si="1"/>
        <v>0.02</v>
      </c>
      <c r="E25" s="1">
        <f t="shared" si="2"/>
        <v>0.11023145728141487</v>
      </c>
      <c r="F25" s="1">
        <f t="shared" si="3"/>
        <v>1.1968786506534017</v>
      </c>
      <c r="G25" s="1">
        <f t="shared" si="4"/>
        <v>0.10995506366010092</v>
      </c>
      <c r="H25" s="1">
        <f t="shared" si="5"/>
        <v>1.2092011745720783</v>
      </c>
      <c r="I25" s="1">
        <f t="shared" si="6"/>
        <v>0.11451875622620464</v>
      </c>
      <c r="J25" s="1">
        <f t="shared" si="7"/>
        <v>1.2084474371599359</v>
      </c>
      <c r="K25" s="1">
        <f t="shared" si="8"/>
        <v>0.11423963865897759</v>
      </c>
      <c r="O25" s="1"/>
      <c r="P25" s="1"/>
      <c r="Q25" s="1"/>
      <c r="R25" s="1"/>
    </row>
    <row r="26" spans="1:18" x14ac:dyDescent="0.25">
      <c r="A26" s="3">
        <v>0.9</v>
      </c>
      <c r="B26" s="6">
        <v>5.3999999999999999E-2</v>
      </c>
      <c r="C26" s="1">
        <f t="shared" si="0"/>
        <v>1.3401187989446619</v>
      </c>
      <c r="D26" s="1">
        <f t="shared" si="1"/>
        <v>5.3999999999999999E-2</v>
      </c>
      <c r="E26" s="1">
        <f t="shared" si="2"/>
        <v>0.10785821766348393</v>
      </c>
      <c r="F26" s="1">
        <f t="shared" si="3"/>
        <v>1.3393725241856742</v>
      </c>
      <c r="G26" s="1">
        <f t="shared" si="4"/>
        <v>0.10761257391947229</v>
      </c>
      <c r="H26" s="1">
        <f t="shared" si="5"/>
        <v>1.3524399869341086</v>
      </c>
      <c r="I26" s="1">
        <f t="shared" si="6"/>
        <v>0.11191439637602321</v>
      </c>
      <c r="J26" s="1">
        <f t="shared" si="7"/>
        <v>1.3516862494275312</v>
      </c>
      <c r="K26" s="1">
        <f t="shared" si="8"/>
        <v>0.1116662540915984</v>
      </c>
      <c r="O26" s="1"/>
      <c r="P26" s="1"/>
      <c r="Q26" s="1"/>
      <c r="R26" s="1"/>
    </row>
    <row r="27" spans="1:18" x14ac:dyDescent="0.25">
      <c r="A27" s="3">
        <v>0.9</v>
      </c>
      <c r="B27" s="6">
        <v>5.3999999999999999E-2</v>
      </c>
      <c r="C27" s="1">
        <f t="shared" ref="C27:C29" si="9">IF(A27&lt;0,$B27*$B$4+LN(-B27/$B$2+1)*$B$3*$B$5,$B27*$B$4+LN(B27/$B$2+1)*$B$3*$B$5)</f>
        <v>1.3401187989446619</v>
      </c>
      <c r="D27" s="1">
        <f t="shared" ref="D27:D29" si="10">B27</f>
        <v>5.3999999999999999E-2</v>
      </c>
      <c r="E27" s="1">
        <f t="shared" ref="E27:E29" si="11">(C27-A27)*(C27-A27)/C27/C27</f>
        <v>0.10785821766348393</v>
      </c>
      <c r="F27" s="1">
        <f t="shared" ref="F27:F29" si="12">$B27*$B$4+LN(B27/$D$2+1)*$B$3*$B$5</f>
        <v>1.3393725241856742</v>
      </c>
      <c r="G27" s="1">
        <f t="shared" ref="G27:G29" si="13">(F27-A27)*(F27-A27)/F27/F27</f>
        <v>0.10761257391947229</v>
      </c>
      <c r="H27" s="1">
        <f t="shared" ref="H27:H29" si="14">$B27*$B$4+LN(B27/$B$2+1)*$D$3*$B$5</f>
        <v>1.3524399869341086</v>
      </c>
      <c r="I27" s="1">
        <f t="shared" ref="I27:I29" si="15">(H27-A27)*(H27-A27)/H27/H27</f>
        <v>0.11191439637602321</v>
      </c>
      <c r="J27" s="1">
        <f t="shared" ref="J27:J29" si="16">$B27*$B$4+LN(B27/$D$2+1)*$D$3*$B$5</f>
        <v>1.3516862494275312</v>
      </c>
      <c r="K27" s="1">
        <f t="shared" ref="K27:K29" si="17">(J27-A27)*(J27-A27)/J27/J27</f>
        <v>0.1116662540915984</v>
      </c>
      <c r="O27" s="1"/>
      <c r="P27" s="1"/>
      <c r="Q27" s="1"/>
      <c r="R27" s="1"/>
    </row>
    <row r="28" spans="1:18" x14ac:dyDescent="0.25">
      <c r="A28" s="3">
        <v>0.9</v>
      </c>
      <c r="B28" s="6">
        <v>5.3999999999999999E-2</v>
      </c>
      <c r="C28" s="1">
        <f t="shared" si="9"/>
        <v>1.3401187989446619</v>
      </c>
      <c r="D28" s="1">
        <f t="shared" si="10"/>
        <v>5.3999999999999999E-2</v>
      </c>
      <c r="E28" s="1">
        <f t="shared" si="11"/>
        <v>0.10785821766348393</v>
      </c>
      <c r="F28" s="1">
        <f t="shared" si="12"/>
        <v>1.3393725241856742</v>
      </c>
      <c r="G28" s="1">
        <f t="shared" si="13"/>
        <v>0.10761257391947229</v>
      </c>
      <c r="H28" s="1">
        <f t="shared" si="14"/>
        <v>1.3524399869341086</v>
      </c>
      <c r="I28" s="1">
        <f t="shared" si="15"/>
        <v>0.11191439637602321</v>
      </c>
      <c r="J28" s="1">
        <f t="shared" si="16"/>
        <v>1.3516862494275312</v>
      </c>
      <c r="K28" s="1">
        <f t="shared" si="17"/>
        <v>0.1116662540915984</v>
      </c>
      <c r="O28" s="1"/>
      <c r="P28" s="1"/>
      <c r="Q28" s="1"/>
      <c r="R28" s="1"/>
    </row>
    <row r="29" spans="1:18" x14ac:dyDescent="0.25">
      <c r="A29" s="3">
        <v>0.9</v>
      </c>
      <c r="B29" s="6">
        <v>5.3999999999999999E-2</v>
      </c>
      <c r="C29" s="1">
        <f t="shared" si="9"/>
        <v>1.3401187989446619</v>
      </c>
      <c r="D29" s="1">
        <f t="shared" si="10"/>
        <v>5.3999999999999999E-2</v>
      </c>
      <c r="E29" s="1">
        <f t="shared" si="11"/>
        <v>0.10785821766348393</v>
      </c>
      <c r="F29" s="1">
        <f t="shared" si="12"/>
        <v>1.3393725241856742</v>
      </c>
      <c r="G29" s="1">
        <f t="shared" si="13"/>
        <v>0.10761257391947229</v>
      </c>
      <c r="H29" s="1">
        <f t="shared" si="14"/>
        <v>1.3524399869341086</v>
      </c>
      <c r="I29" s="1">
        <f t="shared" si="15"/>
        <v>0.11191439637602321</v>
      </c>
      <c r="J29" s="1">
        <f t="shared" si="16"/>
        <v>1.3516862494275312</v>
      </c>
      <c r="K29" s="1">
        <f t="shared" si="17"/>
        <v>0.1116662540915984</v>
      </c>
      <c r="O29" s="1"/>
      <c r="P29" s="1"/>
      <c r="Q29" s="1"/>
      <c r="R29" s="1"/>
    </row>
    <row r="30" spans="1:18" x14ac:dyDescent="0.25">
      <c r="A30" s="13"/>
      <c r="B30" s="15"/>
      <c r="C30" s="15"/>
      <c r="D30" s="12"/>
      <c r="E30" s="12"/>
      <c r="F30" s="14"/>
      <c r="G30" s="14"/>
      <c r="H30" s="14"/>
      <c r="I30" s="1"/>
      <c r="J30" s="1"/>
      <c r="K30" s="1"/>
      <c r="O30" s="1"/>
      <c r="P30" s="1"/>
      <c r="Q30" s="1"/>
      <c r="R30" s="1"/>
    </row>
    <row r="31" spans="1:18" x14ac:dyDescent="0.25">
      <c r="A31" s="13"/>
      <c r="B31" s="15"/>
      <c r="C31" s="15"/>
      <c r="D31" s="12"/>
      <c r="E31" s="12"/>
      <c r="F31" s="14"/>
      <c r="G31" s="14"/>
      <c r="H31" s="14"/>
      <c r="I31" s="1"/>
      <c r="J31" s="1"/>
      <c r="K31" s="1"/>
      <c r="O31" s="1"/>
      <c r="P31" s="1"/>
      <c r="Q31" s="1"/>
      <c r="R31" s="1"/>
    </row>
    <row r="32" spans="1:18" x14ac:dyDescent="0.25">
      <c r="A32" s="13"/>
      <c r="B32" s="15"/>
      <c r="C32" s="15"/>
      <c r="D32" s="15"/>
      <c r="E32" s="15"/>
      <c r="F32" s="14"/>
      <c r="G32" s="14"/>
      <c r="H32" s="14"/>
      <c r="I32" s="1"/>
      <c r="J32" s="1"/>
      <c r="K32" s="1"/>
      <c r="O32" s="1"/>
      <c r="P32" s="1"/>
      <c r="Q32" s="1"/>
      <c r="R32" s="1"/>
    </row>
    <row r="33" spans="1:18" x14ac:dyDescent="0.25">
      <c r="A33" s="13"/>
      <c r="B33" s="15"/>
      <c r="C33" s="15"/>
      <c r="D33" s="15"/>
      <c r="E33" s="15"/>
      <c r="F33" s="14"/>
      <c r="G33" s="14"/>
      <c r="H33" s="14"/>
      <c r="I33" s="1"/>
      <c r="J33" s="1"/>
      <c r="K33" s="1"/>
      <c r="O33" s="1"/>
      <c r="P33" s="1"/>
      <c r="Q33" s="1"/>
      <c r="R33" s="1"/>
    </row>
    <row r="34" spans="1:18" x14ac:dyDescent="0.25">
      <c r="A34" s="13"/>
      <c r="B34" s="16"/>
      <c r="C34" s="16"/>
      <c r="D34" s="16"/>
      <c r="E34" s="16"/>
      <c r="F34" s="14"/>
      <c r="G34" s="14"/>
      <c r="H34" s="14"/>
      <c r="I34" s="1"/>
      <c r="J34" s="1"/>
      <c r="K34" s="1"/>
      <c r="O34" s="1"/>
      <c r="P34" s="1"/>
      <c r="Q34" s="1"/>
      <c r="R34" s="1"/>
    </row>
    <row r="35" spans="1:18" x14ac:dyDescent="0.25">
      <c r="A35" s="13"/>
      <c r="B35" s="16"/>
      <c r="C35" s="16"/>
      <c r="D35" s="16"/>
      <c r="E35" s="16"/>
      <c r="F35" s="14"/>
      <c r="G35" s="14"/>
      <c r="H35" s="14"/>
      <c r="I35" s="1"/>
      <c r="J35" s="1"/>
      <c r="K35" s="1"/>
      <c r="O35" s="1"/>
      <c r="P35" s="1"/>
      <c r="Q35" s="1"/>
      <c r="R35" s="1"/>
    </row>
    <row r="36" spans="1:18" x14ac:dyDescent="0.25">
      <c r="A36" s="13"/>
      <c r="B36" s="16"/>
      <c r="C36" s="16"/>
      <c r="D36" s="16"/>
      <c r="E36" s="16"/>
      <c r="F36" s="14"/>
      <c r="G36" s="14"/>
      <c r="H36" s="14"/>
      <c r="I36" s="1"/>
      <c r="J36" s="1"/>
      <c r="K36" s="1"/>
      <c r="O36" s="1"/>
      <c r="P36" s="1"/>
      <c r="Q36" s="1"/>
      <c r="R36" s="1"/>
    </row>
    <row r="37" spans="1:18" x14ac:dyDescent="0.25">
      <c r="A37" s="13"/>
      <c r="B37" s="16"/>
      <c r="C37" s="16"/>
      <c r="D37" s="16"/>
      <c r="E37" s="16"/>
      <c r="F37" s="14"/>
      <c r="G37" s="14"/>
      <c r="H37" s="14"/>
      <c r="I37" s="1"/>
      <c r="J37" s="1"/>
      <c r="K37" s="1"/>
      <c r="O37" s="1"/>
      <c r="P37" s="1"/>
      <c r="Q37" s="1"/>
      <c r="R37" s="1"/>
    </row>
    <row r="38" spans="1:18" x14ac:dyDescent="0.25">
      <c r="A38" s="13"/>
      <c r="B38" s="16"/>
      <c r="C38" s="16"/>
      <c r="D38" s="16"/>
      <c r="E38" s="15"/>
      <c r="F38" s="14"/>
      <c r="G38" s="14"/>
      <c r="H38" s="14"/>
      <c r="I38" s="1"/>
      <c r="J38" s="1"/>
      <c r="K38" s="1"/>
      <c r="O38" s="1"/>
      <c r="P38" s="1"/>
      <c r="Q38" s="1"/>
      <c r="R38" s="1"/>
    </row>
    <row r="39" spans="1:18" x14ac:dyDescent="0.25">
      <c r="A39" s="13"/>
      <c r="B39" s="16"/>
      <c r="C39" s="16"/>
      <c r="D39" s="16"/>
      <c r="E39" s="15"/>
      <c r="F39" s="14"/>
      <c r="G39" s="14"/>
      <c r="H39" s="14"/>
      <c r="I39" s="1"/>
      <c r="J39" s="1"/>
      <c r="K39" s="1"/>
      <c r="O39" s="1"/>
      <c r="P39" s="1"/>
      <c r="Q39" s="1"/>
      <c r="R39" s="1"/>
    </row>
    <row r="40" spans="1:18" x14ac:dyDescent="0.25">
      <c r="A40" s="13"/>
      <c r="B40" s="16"/>
      <c r="C40" s="16"/>
      <c r="D40" s="16"/>
      <c r="E40" s="16"/>
      <c r="F40" s="14"/>
      <c r="G40" s="14"/>
      <c r="H40" s="14"/>
      <c r="I40" s="1"/>
      <c r="J40" s="1"/>
      <c r="K40" s="1"/>
      <c r="O40" s="1"/>
      <c r="P40" s="1"/>
      <c r="Q40" s="1"/>
      <c r="R40" s="1"/>
    </row>
    <row r="41" spans="1:18" x14ac:dyDescent="0.25">
      <c r="A41" s="13"/>
      <c r="B41" s="14"/>
      <c r="C41" s="14"/>
      <c r="D41" s="14"/>
      <c r="E41" s="14"/>
      <c r="F41" s="14"/>
      <c r="G41" s="14"/>
      <c r="H41" s="14"/>
      <c r="I41" s="1"/>
      <c r="J41" s="1"/>
      <c r="K41" s="1"/>
      <c r="O41" s="1"/>
      <c r="P41" s="1"/>
      <c r="Q41" s="1"/>
      <c r="R41" s="1"/>
    </row>
    <row r="42" spans="1:18" x14ac:dyDescent="0.25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O42" s="1"/>
      <c r="P42" s="1"/>
      <c r="Q42" s="1"/>
      <c r="R42" s="1"/>
    </row>
    <row r="43" spans="1:18" x14ac:dyDescent="0.25">
      <c r="A43" s="9"/>
      <c r="B43" s="1"/>
      <c r="C43" s="1"/>
      <c r="D43" s="1"/>
      <c r="E43" s="1"/>
      <c r="F43" s="1"/>
      <c r="G43" s="1"/>
      <c r="H43" s="1"/>
      <c r="I43" s="1"/>
      <c r="J43" s="1"/>
      <c r="K43" s="1"/>
      <c r="O43" s="1"/>
      <c r="P43" s="1"/>
      <c r="Q43" s="1"/>
      <c r="R43" s="1"/>
    </row>
    <row r="44" spans="1:18" x14ac:dyDescent="0.25">
      <c r="A44" s="9"/>
      <c r="B44" s="1"/>
      <c r="C44" s="1"/>
      <c r="D44" s="1"/>
      <c r="E44" s="1"/>
      <c r="F44" s="1"/>
      <c r="G44" s="1"/>
      <c r="H44" s="1"/>
      <c r="I44" s="1"/>
      <c r="J44" s="1"/>
      <c r="K44" s="1"/>
      <c r="O44" s="1"/>
      <c r="P44" s="1"/>
      <c r="Q44" s="1"/>
      <c r="R44" s="1"/>
    </row>
    <row r="45" spans="1:18" x14ac:dyDescent="0.25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O45" s="1"/>
      <c r="P45" s="1"/>
      <c r="Q45" s="1"/>
      <c r="R45" s="1"/>
    </row>
    <row r="46" spans="1:18" x14ac:dyDescent="0.25">
      <c r="A46" s="9"/>
      <c r="B46" s="1"/>
      <c r="C46" s="1"/>
      <c r="D46" s="1"/>
      <c r="E46" s="1"/>
      <c r="F46" s="1"/>
      <c r="G46" s="1"/>
      <c r="H46" s="1"/>
      <c r="I46" s="1"/>
      <c r="J46" s="1"/>
      <c r="K46" s="1"/>
      <c r="O46" s="1"/>
      <c r="P46" s="1"/>
      <c r="Q46" s="1"/>
      <c r="R46" s="1"/>
    </row>
    <row r="47" spans="1:18" x14ac:dyDescent="0.25">
      <c r="A47" s="9"/>
      <c r="B47" s="1"/>
      <c r="C47" s="1"/>
      <c r="D47" s="1"/>
      <c r="E47" s="1"/>
      <c r="F47" s="1"/>
      <c r="G47" s="1"/>
      <c r="H47" s="1"/>
      <c r="I47" s="1"/>
      <c r="J47" s="1"/>
      <c r="K47" s="1"/>
      <c r="O47" s="1"/>
      <c r="P47" s="1"/>
      <c r="Q47" s="1"/>
      <c r="R47" s="1"/>
    </row>
    <row r="48" spans="1:18" x14ac:dyDescent="0.25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O48" s="1"/>
      <c r="P48" s="1"/>
      <c r="Q48" s="1"/>
      <c r="R48" s="1"/>
    </row>
    <row r="49" spans="1:18" x14ac:dyDescent="0.25">
      <c r="A49" s="9"/>
      <c r="B49" s="1"/>
      <c r="C49" s="1"/>
      <c r="D49" s="1"/>
      <c r="E49" s="1"/>
      <c r="F49" s="1"/>
      <c r="G49" s="1"/>
      <c r="H49" s="1"/>
      <c r="I49" s="1"/>
      <c r="J49" s="1"/>
      <c r="K49" s="1"/>
      <c r="O49" s="1"/>
      <c r="P49" s="1"/>
      <c r="Q49" s="1"/>
      <c r="R49" s="1"/>
    </row>
    <row r="50" spans="1:18" x14ac:dyDescent="0.25">
      <c r="A50" s="9"/>
      <c r="B50" s="1"/>
      <c r="C50" s="1"/>
      <c r="D50" s="1"/>
      <c r="E50" s="1"/>
      <c r="F50" s="1"/>
      <c r="G50" s="1"/>
      <c r="H50" s="1"/>
      <c r="I50" s="1"/>
      <c r="J50" s="1"/>
      <c r="K50" s="1"/>
      <c r="O50" s="1"/>
      <c r="P50" s="1"/>
      <c r="Q50" s="1"/>
      <c r="R50" s="1"/>
    </row>
    <row r="51" spans="1:18" x14ac:dyDescent="0.25">
      <c r="A51" s="9"/>
      <c r="B51" s="1"/>
      <c r="C51" s="1"/>
      <c r="D51" s="1"/>
      <c r="E51" s="1"/>
      <c r="F51" s="1"/>
      <c r="G51" s="1"/>
      <c r="H51" s="1"/>
      <c r="I51" s="1"/>
      <c r="J51" s="1"/>
      <c r="K51" s="1"/>
      <c r="O51" s="1"/>
      <c r="P51" s="1"/>
      <c r="Q51" s="1"/>
      <c r="R51" s="1"/>
    </row>
    <row r="52" spans="1:18" x14ac:dyDescent="0.25">
      <c r="A52" s="9"/>
      <c r="B52" s="1"/>
      <c r="C52" s="1"/>
      <c r="D52" s="1"/>
      <c r="E52" s="1"/>
      <c r="F52" s="1"/>
      <c r="G52" s="1"/>
      <c r="H52" s="1"/>
      <c r="I52" s="1"/>
      <c r="J52" s="1"/>
      <c r="K52" s="1"/>
      <c r="O52" s="1"/>
      <c r="P52" s="1"/>
      <c r="Q52" s="1"/>
      <c r="R52" s="1"/>
    </row>
    <row r="53" spans="1:18" x14ac:dyDescent="0.25">
      <c r="A53" s="9"/>
      <c r="B53" s="1"/>
      <c r="C53" s="1"/>
      <c r="D53" s="1"/>
      <c r="E53" s="1"/>
      <c r="F53" s="1"/>
      <c r="G53" s="1"/>
      <c r="H53" s="1"/>
      <c r="I53" s="1"/>
      <c r="J53" s="1"/>
      <c r="K53" s="1"/>
      <c r="O53" s="1"/>
      <c r="P53" s="1"/>
      <c r="Q53" s="1"/>
      <c r="R53" s="1"/>
    </row>
    <row r="54" spans="1:18" x14ac:dyDescent="0.25">
      <c r="A54" s="9"/>
      <c r="B54" s="1"/>
      <c r="C54" s="1"/>
      <c r="D54" s="1"/>
      <c r="E54" s="1"/>
      <c r="F54" s="1"/>
      <c r="G54" s="1"/>
      <c r="H54" s="1"/>
      <c r="I54" s="1"/>
      <c r="J54" s="1"/>
      <c r="K54" s="1"/>
      <c r="O54" s="1"/>
      <c r="P54" s="1"/>
      <c r="Q54" s="1"/>
      <c r="R54" s="1"/>
    </row>
    <row r="55" spans="1:18" x14ac:dyDescent="0.25">
      <c r="A55" s="9"/>
      <c r="B55" s="1"/>
      <c r="C55" s="1"/>
      <c r="D55" s="1"/>
      <c r="E55" s="1"/>
      <c r="F55" s="1"/>
      <c r="G55" s="1"/>
      <c r="H55" s="1"/>
      <c r="I55" s="1"/>
      <c r="J55" s="1"/>
      <c r="K55" s="1"/>
      <c r="O55" s="1"/>
      <c r="P55" s="1"/>
      <c r="Q55" s="1"/>
      <c r="R55" s="1"/>
    </row>
    <row r="56" spans="1:18" x14ac:dyDescent="0.25">
      <c r="A56" s="9"/>
      <c r="B56" s="1"/>
      <c r="C56" s="1"/>
      <c r="D56" s="1"/>
      <c r="E56" s="1"/>
      <c r="F56" s="1"/>
      <c r="G56" s="1"/>
      <c r="H56" s="1"/>
      <c r="I56" s="1"/>
      <c r="J56" s="1"/>
      <c r="K56" s="1"/>
      <c r="O56" s="1"/>
      <c r="P56" s="1"/>
      <c r="Q56" s="1"/>
      <c r="R56" s="1"/>
    </row>
    <row r="57" spans="1:18" x14ac:dyDescent="0.25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O57" s="1"/>
      <c r="P57" s="1"/>
      <c r="Q57" s="1"/>
      <c r="R57" s="1"/>
    </row>
    <row r="58" spans="1:18" x14ac:dyDescent="0.25">
      <c r="A58" s="9"/>
      <c r="B58" s="1"/>
      <c r="C58" s="1"/>
      <c r="D58" s="1"/>
      <c r="E58" s="1"/>
      <c r="F58" s="1"/>
      <c r="G58" s="1"/>
      <c r="H58" s="1"/>
      <c r="I58" s="1"/>
      <c r="J58" s="1"/>
      <c r="K58" s="1"/>
      <c r="O58" s="1"/>
      <c r="P58" s="1"/>
      <c r="Q58" s="1"/>
      <c r="R58" s="1"/>
    </row>
    <row r="59" spans="1:18" x14ac:dyDescent="0.25">
      <c r="A59" s="9"/>
      <c r="B59" s="1"/>
      <c r="C59" s="1"/>
      <c r="D59" s="1"/>
      <c r="E59" s="1"/>
      <c r="F59" s="1"/>
      <c r="G59" s="1"/>
      <c r="H59" s="1"/>
      <c r="I59" s="1"/>
      <c r="J59" s="1"/>
      <c r="K59" s="1"/>
      <c r="O59" s="1"/>
      <c r="P59" s="1"/>
      <c r="Q59" s="1"/>
      <c r="R59" s="1"/>
    </row>
    <row r="60" spans="1:18" x14ac:dyDescent="0.25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O60" s="1"/>
      <c r="P60" s="1"/>
      <c r="Q60" s="1"/>
      <c r="R60" s="1"/>
    </row>
    <row r="61" spans="1:18" x14ac:dyDescent="0.25">
      <c r="A61" s="9"/>
      <c r="B61" s="1"/>
      <c r="C61" s="1"/>
      <c r="D61" s="1"/>
      <c r="E61" s="1"/>
      <c r="F61" s="1"/>
      <c r="G61" s="1"/>
      <c r="H61" s="1"/>
      <c r="I61" s="1"/>
      <c r="J61" s="1"/>
      <c r="K61" s="1"/>
      <c r="O61" s="1"/>
      <c r="P61" s="1"/>
      <c r="Q61" s="1"/>
      <c r="R61" s="1"/>
    </row>
    <row r="62" spans="1:18" x14ac:dyDescent="0.25">
      <c r="A62" s="9"/>
      <c r="B62" s="1"/>
      <c r="C62" s="1"/>
      <c r="D62" s="1"/>
      <c r="E62" s="1"/>
      <c r="F62" s="1"/>
      <c r="G62" s="1"/>
      <c r="H62" s="1"/>
      <c r="I62" s="1"/>
      <c r="J62" s="1"/>
      <c r="K62" s="1"/>
      <c r="O62" s="1"/>
      <c r="P62" s="1"/>
      <c r="Q62" s="1"/>
      <c r="R62" s="1"/>
    </row>
    <row r="63" spans="1:18" x14ac:dyDescent="0.25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O63" s="1"/>
      <c r="P63" s="1"/>
      <c r="Q63" s="1"/>
      <c r="R63" s="1"/>
    </row>
    <row r="64" spans="1:18" x14ac:dyDescent="0.25">
      <c r="A64" s="9"/>
      <c r="B64" s="1"/>
      <c r="C64" s="1"/>
      <c r="D64" s="1"/>
      <c r="E64" s="1"/>
      <c r="F64" s="1"/>
      <c r="G64" s="1"/>
      <c r="H64" s="1"/>
      <c r="I64" s="1"/>
      <c r="J64" s="1"/>
      <c r="K64" s="1"/>
      <c r="O64" s="1"/>
      <c r="P64" s="1"/>
      <c r="Q64" s="1"/>
      <c r="R64" s="1"/>
    </row>
    <row r="65" spans="1:18" x14ac:dyDescent="0.25">
      <c r="A65" s="9"/>
      <c r="B65" s="1"/>
      <c r="C65" s="1"/>
      <c r="D65" s="1"/>
      <c r="E65" s="1"/>
      <c r="F65" s="1"/>
      <c r="G65" s="1"/>
      <c r="H65" s="1"/>
      <c r="I65" s="1"/>
      <c r="J65" s="1"/>
      <c r="K65" s="1"/>
      <c r="O65" s="1"/>
      <c r="P65" s="1"/>
      <c r="Q65" s="1"/>
      <c r="R65" s="1"/>
    </row>
    <row r="66" spans="1:18" x14ac:dyDescent="0.25">
      <c r="A66" s="9"/>
      <c r="B66" s="1"/>
      <c r="C66" s="1"/>
      <c r="D66" s="1"/>
      <c r="E66" s="1"/>
      <c r="F66" s="1"/>
      <c r="G66" s="1"/>
      <c r="H66" s="1"/>
      <c r="I66" s="1"/>
      <c r="J66" s="1"/>
      <c r="K66" s="1"/>
      <c r="O66" s="1"/>
      <c r="P66" s="1"/>
      <c r="Q66" s="1"/>
      <c r="R66" s="1"/>
    </row>
    <row r="67" spans="1:18" x14ac:dyDescent="0.25">
      <c r="A67" s="9"/>
      <c r="B67" s="1"/>
      <c r="C67" s="1"/>
      <c r="D67" s="1"/>
      <c r="E67" s="1"/>
      <c r="F67" s="1"/>
      <c r="G67" s="1"/>
      <c r="H67" s="1"/>
      <c r="I67" s="1"/>
      <c r="J67" s="1"/>
      <c r="K67" s="1"/>
      <c r="O67" s="1"/>
      <c r="P67" s="1"/>
      <c r="Q67" s="1"/>
      <c r="R67" s="1"/>
    </row>
    <row r="68" spans="1:18" x14ac:dyDescent="0.25">
      <c r="A68" s="9"/>
      <c r="B68" s="1"/>
      <c r="C68" s="1"/>
      <c r="D68" s="1"/>
      <c r="E68" s="1"/>
      <c r="F68" s="1"/>
      <c r="G68" s="1"/>
      <c r="H68" s="1"/>
      <c r="I68" s="1"/>
      <c r="J68" s="1"/>
      <c r="K68" s="1"/>
      <c r="O68" s="1"/>
      <c r="P68" s="1"/>
      <c r="Q68" s="1"/>
      <c r="R68" s="1"/>
    </row>
    <row r="69" spans="1:18" x14ac:dyDescent="0.25">
      <c r="A69" s="9"/>
      <c r="B69" s="1"/>
      <c r="C69" s="1"/>
      <c r="D69" s="1"/>
      <c r="E69" s="1"/>
      <c r="F69" s="1"/>
      <c r="G69" s="1"/>
      <c r="H69" s="1"/>
      <c r="I69" s="1"/>
      <c r="J69" s="1"/>
      <c r="K69" s="1"/>
      <c r="O69" s="1"/>
      <c r="P69" s="1"/>
      <c r="Q69" s="1"/>
      <c r="R69" s="1"/>
    </row>
    <row r="70" spans="1:18" x14ac:dyDescent="0.25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O70" s="1"/>
      <c r="P70" s="1"/>
      <c r="Q70" s="1"/>
      <c r="R70" s="1"/>
    </row>
    <row r="71" spans="1:18" x14ac:dyDescent="0.25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O71" s="1"/>
      <c r="P71" s="1"/>
      <c r="Q71" s="1"/>
      <c r="R71" s="1"/>
    </row>
    <row r="72" spans="1:18" x14ac:dyDescent="0.25">
      <c r="A72" s="9"/>
      <c r="B72" s="1"/>
      <c r="C72" s="1"/>
      <c r="D72" s="1"/>
      <c r="E72" s="1"/>
      <c r="F72" s="1"/>
      <c r="G72" s="1"/>
      <c r="H72" s="1"/>
      <c r="I72" s="1"/>
      <c r="J72" s="1"/>
      <c r="K72" s="1"/>
      <c r="O72" s="1"/>
      <c r="P72" s="1"/>
      <c r="Q72" s="1"/>
      <c r="R72" s="1"/>
    </row>
    <row r="73" spans="1:18" x14ac:dyDescent="0.25">
      <c r="A73" s="9"/>
      <c r="B73" s="1"/>
      <c r="C73" s="1"/>
      <c r="D73" s="1"/>
      <c r="E73" s="1"/>
      <c r="F73" s="1"/>
      <c r="G73" s="1"/>
      <c r="H73" s="1"/>
      <c r="I73" s="1"/>
      <c r="J73" s="1"/>
      <c r="K73" s="1"/>
      <c r="O73" s="1"/>
      <c r="P73" s="1"/>
      <c r="Q73" s="1"/>
      <c r="R73" s="1"/>
    </row>
    <row r="74" spans="1:18" x14ac:dyDescent="0.25">
      <c r="A74" s="9"/>
      <c r="B74" s="1"/>
      <c r="C74" s="1"/>
      <c r="D74" s="1"/>
      <c r="E74" s="1"/>
      <c r="F74" s="1"/>
      <c r="G74" s="1"/>
      <c r="H74" s="1"/>
      <c r="I74" s="1"/>
      <c r="J74" s="1"/>
      <c r="K74" s="1"/>
      <c r="O74" s="1"/>
      <c r="P74" s="1"/>
      <c r="Q74" s="1"/>
      <c r="R74" s="1"/>
    </row>
    <row r="75" spans="1:18" x14ac:dyDescent="0.25">
      <c r="A75" s="9"/>
      <c r="B75" s="1"/>
      <c r="C75" s="1"/>
      <c r="D75" s="1"/>
      <c r="E75" s="1"/>
      <c r="F75" s="1"/>
      <c r="G75" s="1"/>
      <c r="H75" s="1"/>
      <c r="I75" s="1"/>
      <c r="J75" s="1"/>
      <c r="K75" s="1"/>
      <c r="O75" s="1"/>
      <c r="P75" s="1"/>
      <c r="Q75" s="1"/>
      <c r="R75" s="1"/>
    </row>
    <row r="76" spans="1:18" x14ac:dyDescent="0.25">
      <c r="A76" s="9"/>
      <c r="B76" s="1"/>
      <c r="C76" s="1"/>
      <c r="D76" s="1"/>
      <c r="E76" s="1"/>
      <c r="F76" s="1"/>
      <c r="G76" s="1"/>
      <c r="H76" s="1"/>
      <c r="I76" s="1"/>
      <c r="J76" s="1"/>
      <c r="K76" s="1"/>
      <c r="O76" s="1"/>
      <c r="P76" s="1"/>
      <c r="Q76" s="1"/>
      <c r="R76" s="1"/>
    </row>
    <row r="77" spans="1:18" x14ac:dyDescent="0.25">
      <c r="A77" s="9"/>
      <c r="B77" s="1"/>
      <c r="C77" s="1"/>
      <c r="D77" s="1"/>
      <c r="E77" s="1"/>
      <c r="F77" s="1"/>
      <c r="G77" s="1"/>
      <c r="H77" s="1"/>
      <c r="I77" s="1"/>
      <c r="J77" s="1"/>
      <c r="K77" s="1"/>
      <c r="O77" s="1"/>
      <c r="P77" s="1"/>
      <c r="Q77" s="1"/>
      <c r="R77" s="1"/>
    </row>
    <row r="78" spans="1:18" x14ac:dyDescent="0.25">
      <c r="A78" s="17"/>
      <c r="B78" s="5"/>
      <c r="C78" s="5"/>
      <c r="D78" s="5"/>
      <c r="E78" s="5"/>
      <c r="F78" s="5"/>
      <c r="G78" s="5"/>
      <c r="H78" s="1"/>
      <c r="I78" s="1"/>
      <c r="J78" s="1"/>
      <c r="K78" s="1"/>
      <c r="O78" s="1"/>
      <c r="P78" s="1"/>
      <c r="Q78" s="1"/>
      <c r="R78" s="1"/>
    </row>
    <row r="79" spans="1:18" x14ac:dyDescent="0.25">
      <c r="A79" s="17"/>
      <c r="B79" s="5"/>
      <c r="C79" s="5"/>
      <c r="D79" s="5"/>
      <c r="E79" s="5"/>
      <c r="F79" s="5"/>
      <c r="G79" s="5"/>
      <c r="H79" s="1"/>
      <c r="I79" s="1"/>
      <c r="J79" s="1"/>
      <c r="K79" s="1"/>
      <c r="O79" s="1"/>
      <c r="P79" s="1"/>
      <c r="Q79" s="1"/>
      <c r="R79" s="1"/>
    </row>
    <row r="80" spans="1:18" x14ac:dyDescent="0.25">
      <c r="A80" s="17"/>
      <c r="B80" s="5"/>
      <c r="C80" s="5"/>
      <c r="D80" s="5"/>
      <c r="E80" s="5"/>
      <c r="F80" s="5"/>
      <c r="G80" s="5"/>
      <c r="H80" s="1"/>
      <c r="I80" s="1"/>
      <c r="J80" s="1"/>
      <c r="K80" s="1"/>
      <c r="O80" s="1"/>
      <c r="P80" s="1"/>
      <c r="Q80" s="1"/>
      <c r="R80" s="1"/>
    </row>
    <row r="81" spans="1:18" x14ac:dyDescent="0.25">
      <c r="A81" s="17"/>
      <c r="B81" s="5"/>
      <c r="C81" s="5"/>
      <c r="D81" s="5"/>
      <c r="E81" s="5"/>
      <c r="F81" s="5"/>
      <c r="G81" s="5"/>
      <c r="H81" s="1"/>
      <c r="I81" s="1"/>
      <c r="J81" s="1"/>
      <c r="K81" s="1"/>
      <c r="O81" s="1"/>
      <c r="P81" s="1"/>
      <c r="Q81" s="1"/>
      <c r="R81" s="1"/>
    </row>
    <row r="82" spans="1:18" x14ac:dyDescent="0.25">
      <c r="A82" s="17"/>
      <c r="B82" s="5"/>
      <c r="C82" s="5"/>
      <c r="D82" s="5"/>
      <c r="E82" s="5"/>
      <c r="F82" s="5"/>
      <c r="G82" s="5"/>
      <c r="H82" s="1"/>
      <c r="I82" s="1"/>
      <c r="J82" s="1"/>
      <c r="K82" s="1"/>
      <c r="O82" s="1"/>
      <c r="P82" s="1"/>
      <c r="Q82" s="1"/>
      <c r="R82" s="1"/>
    </row>
    <row r="83" spans="1:18" x14ac:dyDescent="0.25">
      <c r="A83" s="17"/>
      <c r="B83" s="5"/>
      <c r="C83" s="5"/>
      <c r="D83" s="5"/>
      <c r="E83" s="5"/>
      <c r="F83" s="5"/>
      <c r="G83" s="5"/>
      <c r="H83" s="1"/>
      <c r="I83" s="1"/>
      <c r="J83" s="1"/>
      <c r="K83" s="1"/>
      <c r="O83" s="1"/>
      <c r="P83" s="1"/>
      <c r="Q83" s="1"/>
      <c r="R83" s="1"/>
    </row>
    <row r="84" spans="1:18" x14ac:dyDescent="0.25">
      <c r="A84" s="17"/>
      <c r="B84" s="5"/>
      <c r="C84" s="5"/>
      <c r="D84" s="5"/>
      <c r="E84" s="5"/>
      <c r="F84" s="5"/>
      <c r="G84" s="5"/>
      <c r="H84" s="1"/>
      <c r="I84" s="1"/>
      <c r="J84" s="1"/>
      <c r="K84" s="1"/>
      <c r="O84" s="1"/>
      <c r="P84" s="1"/>
      <c r="Q84" s="1"/>
      <c r="R84" s="1"/>
    </row>
    <row r="85" spans="1:18" x14ac:dyDescent="0.25">
      <c r="A85" s="17"/>
      <c r="B85" s="5"/>
      <c r="C85" s="5"/>
      <c r="D85" s="5"/>
      <c r="E85" s="5"/>
      <c r="F85" s="5"/>
      <c r="G85" s="5"/>
      <c r="H85" s="1"/>
      <c r="I85" s="1"/>
      <c r="J85" s="1"/>
      <c r="K85" s="1"/>
      <c r="O85" s="1"/>
      <c r="P85" s="1"/>
      <c r="Q85" s="1"/>
      <c r="R85" s="1"/>
    </row>
    <row r="86" spans="1:18" x14ac:dyDescent="0.25">
      <c r="A86" s="17"/>
      <c r="B86" s="5"/>
      <c r="C86" s="5"/>
      <c r="D86" s="5"/>
      <c r="E86" s="5"/>
      <c r="F86" s="5"/>
      <c r="G86" s="5"/>
      <c r="H86" s="1"/>
      <c r="I86" s="1"/>
      <c r="J86" s="1"/>
      <c r="K86" s="1"/>
      <c r="O86" s="1"/>
      <c r="P86" s="1"/>
      <c r="Q86" s="1"/>
      <c r="R86" s="1"/>
    </row>
    <row r="87" spans="1:18" x14ac:dyDescent="0.25">
      <c r="A87" s="17"/>
      <c r="B87" s="5"/>
      <c r="C87" s="5"/>
      <c r="D87" s="5"/>
      <c r="E87" s="5"/>
      <c r="F87" s="5"/>
      <c r="G87" s="5"/>
      <c r="H87" s="1"/>
      <c r="I87" s="1"/>
      <c r="J87" s="1"/>
      <c r="K87" s="1"/>
      <c r="O87" s="1"/>
      <c r="P87" s="1"/>
      <c r="Q87" s="1"/>
      <c r="R87" s="1"/>
    </row>
    <row r="88" spans="1:18" x14ac:dyDescent="0.25">
      <c r="A88" s="17"/>
      <c r="B88" s="5"/>
      <c r="C88" s="5"/>
      <c r="D88" s="5"/>
      <c r="E88" s="5"/>
      <c r="F88" s="5"/>
      <c r="G88" s="5"/>
      <c r="H88" s="1"/>
      <c r="I88" s="1"/>
      <c r="J88" s="1"/>
      <c r="K88" s="1"/>
      <c r="O88" s="1"/>
      <c r="P88" s="1"/>
      <c r="Q88" s="1"/>
      <c r="R88" s="1"/>
    </row>
    <row r="89" spans="1:18" x14ac:dyDescent="0.25">
      <c r="A89" s="17"/>
      <c r="B89" s="5"/>
      <c r="C89" s="5"/>
      <c r="D89" s="5"/>
      <c r="E89" s="5"/>
      <c r="F89" s="5"/>
      <c r="G89" s="5"/>
      <c r="H89" s="1"/>
      <c r="I89" s="1"/>
      <c r="J89" s="1"/>
      <c r="K89" s="1"/>
      <c r="O89" s="1"/>
      <c r="P89" s="1"/>
      <c r="Q89" s="1"/>
      <c r="R89" s="1"/>
    </row>
    <row r="90" spans="1:18" x14ac:dyDescent="0.25">
      <c r="A90" s="17"/>
      <c r="B90" s="5"/>
      <c r="C90" s="5"/>
      <c r="D90" s="5"/>
      <c r="E90" s="5"/>
      <c r="F90" s="5"/>
      <c r="G90" s="5"/>
      <c r="H90" s="1"/>
      <c r="I90" s="1"/>
      <c r="J90" s="1"/>
      <c r="K90" s="1"/>
      <c r="O90" s="1"/>
      <c r="P90" s="1"/>
      <c r="Q90" s="1"/>
      <c r="R90" s="1"/>
    </row>
    <row r="91" spans="1:18" x14ac:dyDescent="0.25">
      <c r="A91" s="9"/>
      <c r="B91" s="1"/>
      <c r="C91" s="1"/>
      <c r="D91" s="1"/>
      <c r="E91" s="1"/>
      <c r="F91" s="1"/>
      <c r="G91" s="1"/>
      <c r="H91" s="1"/>
      <c r="I91" s="1"/>
      <c r="J91" s="1"/>
      <c r="K91" s="1"/>
      <c r="O91" s="1"/>
      <c r="P91" s="1"/>
      <c r="Q91" s="1"/>
      <c r="R91" s="1"/>
    </row>
    <row r="92" spans="1:18" x14ac:dyDescent="0.25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O92" s="1"/>
      <c r="P92" s="1"/>
      <c r="Q92" s="1"/>
      <c r="R92" s="1"/>
    </row>
    <row r="93" spans="1:18" x14ac:dyDescent="0.25">
      <c r="A93" s="9"/>
      <c r="B93" s="1"/>
      <c r="C93" s="1"/>
      <c r="D93" s="1"/>
      <c r="E93" s="1"/>
      <c r="F93" s="1"/>
      <c r="G93" s="1"/>
      <c r="H93" s="1"/>
      <c r="I93" s="1"/>
      <c r="J93" s="1"/>
      <c r="K93" s="1"/>
      <c r="O93" s="1"/>
      <c r="P93" s="1"/>
      <c r="Q93" s="1"/>
      <c r="R93" s="1"/>
    </row>
    <row r="94" spans="1:18" x14ac:dyDescent="0.25">
      <c r="A94" s="9"/>
      <c r="B94" s="1"/>
      <c r="C94" s="1"/>
      <c r="D94" s="1"/>
      <c r="E94" s="1"/>
      <c r="F94" s="1"/>
      <c r="G94" s="1"/>
      <c r="H94" s="1"/>
      <c r="I94" s="1"/>
      <c r="J94" s="1"/>
      <c r="K94" s="1"/>
      <c r="O94" s="1"/>
      <c r="P94" s="1"/>
      <c r="Q94" s="1"/>
      <c r="R94" s="1"/>
    </row>
    <row r="95" spans="1:18" x14ac:dyDescent="0.25">
      <c r="A95" s="9"/>
      <c r="B95" s="1"/>
      <c r="C95" s="1"/>
      <c r="D95" s="1"/>
      <c r="E95" s="1"/>
      <c r="F95" s="1"/>
      <c r="G95" s="1"/>
      <c r="H95" s="1"/>
      <c r="I95" s="1"/>
      <c r="J95" s="1"/>
      <c r="K95" s="1"/>
      <c r="O95" s="1"/>
      <c r="P95" s="1"/>
      <c r="Q95" s="1"/>
      <c r="R95" s="1"/>
    </row>
    <row r="96" spans="1:18" x14ac:dyDescent="0.25">
      <c r="A96" s="9"/>
      <c r="B96" s="1"/>
      <c r="C96" s="1"/>
      <c r="D96" s="1"/>
      <c r="E96" s="1"/>
      <c r="F96" s="1"/>
      <c r="G96" s="1"/>
      <c r="H96" s="1"/>
      <c r="I96" s="1"/>
      <c r="J96" s="1"/>
      <c r="K96" s="1"/>
      <c r="O96" s="1"/>
      <c r="P96" s="1"/>
      <c r="Q96" s="1"/>
      <c r="R96" s="1"/>
    </row>
    <row r="97" spans="1:18" x14ac:dyDescent="0.25">
      <c r="A97" s="9"/>
      <c r="B97" s="1"/>
      <c r="C97" s="1"/>
      <c r="D97" s="1"/>
      <c r="E97" s="1"/>
      <c r="F97" s="1"/>
      <c r="G97" s="1"/>
      <c r="H97" s="1"/>
      <c r="I97" s="1"/>
      <c r="J97" s="1"/>
      <c r="K97" s="1"/>
      <c r="O97" s="1"/>
      <c r="P97" s="1"/>
      <c r="Q97" s="1"/>
      <c r="R97" s="1"/>
    </row>
    <row r="98" spans="1:18" x14ac:dyDescent="0.25">
      <c r="A98" s="9"/>
      <c r="B98" s="1"/>
      <c r="C98" s="1"/>
      <c r="D98" s="1"/>
      <c r="E98" s="1"/>
      <c r="F98" s="1"/>
      <c r="G98" s="1"/>
      <c r="H98" s="1"/>
      <c r="I98" s="1"/>
      <c r="J98" s="1"/>
      <c r="K98" s="1"/>
      <c r="O98" s="1"/>
      <c r="P98" s="1"/>
      <c r="Q98" s="1"/>
      <c r="R98" s="1"/>
    </row>
    <row r="99" spans="1:18" x14ac:dyDescent="0.25">
      <c r="A99" s="9"/>
      <c r="B99" s="1"/>
      <c r="C99" s="1"/>
      <c r="D99" s="1"/>
      <c r="E99" s="1"/>
      <c r="F99" s="1"/>
      <c r="G99" s="1"/>
      <c r="H99" s="1"/>
      <c r="I99" s="1"/>
      <c r="J99" s="1"/>
      <c r="K99" s="1"/>
      <c r="O99" s="1"/>
      <c r="P99" s="1"/>
      <c r="Q99" s="1"/>
      <c r="R99" s="1"/>
    </row>
    <row r="100" spans="1:18" x14ac:dyDescent="0.25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O100" s="1"/>
      <c r="P100" s="1"/>
      <c r="Q100" s="1"/>
      <c r="R100" s="1"/>
    </row>
    <row r="101" spans="1:18" x14ac:dyDescent="0.25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O101" s="1"/>
      <c r="P101" s="1"/>
      <c r="Q101" s="1"/>
      <c r="R101" s="1"/>
    </row>
    <row r="102" spans="1:18" x14ac:dyDescent="0.25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O102" s="1"/>
      <c r="P102" s="1"/>
      <c r="Q102" s="1"/>
      <c r="R102" s="1"/>
    </row>
    <row r="103" spans="1:18" x14ac:dyDescent="0.25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O103" s="1"/>
      <c r="P103" s="1"/>
      <c r="Q103" s="1"/>
      <c r="R103" s="1"/>
    </row>
    <row r="104" spans="1:18" x14ac:dyDescent="0.25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O104" s="1"/>
      <c r="P104" s="1"/>
      <c r="Q104" s="1"/>
      <c r="R104" s="1"/>
    </row>
    <row r="105" spans="1:18" x14ac:dyDescent="0.25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O105" s="1"/>
      <c r="P105" s="1"/>
      <c r="Q105" s="1"/>
      <c r="R105" s="1"/>
    </row>
    <row r="106" spans="1:18" x14ac:dyDescent="0.25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O106" s="1"/>
      <c r="P106" s="1"/>
      <c r="Q106" s="1"/>
      <c r="R106" s="1"/>
    </row>
    <row r="107" spans="1:18" x14ac:dyDescent="0.25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O107" s="1"/>
      <c r="P107" s="1"/>
      <c r="Q107" s="1"/>
      <c r="R107" s="1"/>
    </row>
    <row r="108" spans="1:18" x14ac:dyDescent="0.25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O108" s="1"/>
      <c r="P108" s="1"/>
      <c r="Q108" s="1"/>
      <c r="R108" s="1"/>
    </row>
    <row r="109" spans="1:18" x14ac:dyDescent="0.25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O109" s="1"/>
      <c r="P109" s="1"/>
      <c r="Q109" s="1"/>
      <c r="R109" s="1"/>
    </row>
    <row r="110" spans="1:18" x14ac:dyDescent="0.25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O110" s="1"/>
      <c r="P110" s="1"/>
      <c r="Q110" s="1"/>
      <c r="R110" s="1"/>
    </row>
    <row r="111" spans="1:18" x14ac:dyDescent="0.25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O111" s="1"/>
      <c r="P111" s="1"/>
      <c r="Q111" s="1"/>
      <c r="R111" s="1"/>
    </row>
    <row r="112" spans="1:18" x14ac:dyDescent="0.25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O112" s="1"/>
      <c r="P112" s="1"/>
      <c r="Q112" s="1"/>
      <c r="R112" s="1"/>
    </row>
    <row r="113" spans="1:18" x14ac:dyDescent="0.25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O113" s="1"/>
      <c r="P113" s="1"/>
      <c r="Q113" s="1"/>
      <c r="R113" s="1"/>
    </row>
    <row r="114" spans="1:18" x14ac:dyDescent="0.25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O114" s="1"/>
      <c r="P114" s="1"/>
      <c r="Q114" s="1"/>
      <c r="R114" s="1"/>
    </row>
    <row r="115" spans="1:18" x14ac:dyDescent="0.25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O115" s="1"/>
      <c r="P115" s="1"/>
      <c r="Q115" s="1"/>
      <c r="R115" s="1"/>
    </row>
    <row r="116" spans="1:18" x14ac:dyDescent="0.25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O116" s="1"/>
      <c r="P116" s="1"/>
      <c r="Q116" s="1"/>
      <c r="R116" s="1"/>
    </row>
    <row r="117" spans="1:18" x14ac:dyDescent="0.25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O117" s="1"/>
      <c r="P117" s="1"/>
      <c r="Q117" s="1"/>
      <c r="R117" s="1"/>
    </row>
    <row r="118" spans="1:18" x14ac:dyDescent="0.25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O118" s="1"/>
      <c r="P118" s="1"/>
      <c r="Q118" s="1"/>
      <c r="R118" s="1"/>
    </row>
    <row r="119" spans="1:18" x14ac:dyDescent="0.25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O119" s="1"/>
      <c r="P119" s="1"/>
      <c r="Q119" s="1"/>
      <c r="R119" s="1"/>
    </row>
    <row r="120" spans="1:18" x14ac:dyDescent="0.25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O120" s="1"/>
      <c r="P120" s="1"/>
      <c r="Q120" s="1"/>
      <c r="R120" s="1"/>
    </row>
    <row r="121" spans="1:18" x14ac:dyDescent="0.25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O121" s="1"/>
      <c r="P121" s="1"/>
      <c r="Q121" s="1"/>
      <c r="R121" s="1"/>
    </row>
    <row r="122" spans="1:18" x14ac:dyDescent="0.25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O122" s="1"/>
      <c r="P122" s="1"/>
      <c r="Q122" s="1"/>
      <c r="R122" s="1"/>
    </row>
    <row r="123" spans="1:18" x14ac:dyDescent="0.25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O123" s="1"/>
      <c r="P123" s="1"/>
      <c r="Q123" s="1"/>
      <c r="R123" s="1"/>
    </row>
    <row r="124" spans="1:18" x14ac:dyDescent="0.25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O124" s="1"/>
      <c r="P124" s="1"/>
      <c r="Q124" s="1"/>
      <c r="R124" s="1"/>
    </row>
    <row r="125" spans="1:18" x14ac:dyDescent="0.25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O125" s="1"/>
      <c r="P125" s="1"/>
      <c r="Q125" s="1"/>
      <c r="R125" s="1"/>
    </row>
    <row r="126" spans="1:18" x14ac:dyDescent="0.25">
      <c r="A126" s="9"/>
      <c r="B126" s="1"/>
      <c r="C126" s="1"/>
      <c r="D126" s="1"/>
      <c r="E126" s="1"/>
      <c r="F126" s="1"/>
      <c r="G126" s="1"/>
      <c r="H126" s="1"/>
      <c r="I126" s="1"/>
      <c r="J126" s="1"/>
      <c r="K126" s="1"/>
      <c r="O126" s="1"/>
      <c r="P126" s="1"/>
      <c r="Q126" s="1"/>
      <c r="R126" s="1"/>
    </row>
    <row r="127" spans="1:18" x14ac:dyDescent="0.25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O127" s="1"/>
      <c r="P127" s="1"/>
      <c r="Q127" s="1"/>
      <c r="R127" s="1"/>
    </row>
    <row r="128" spans="1:18" x14ac:dyDescent="0.25">
      <c r="A128" s="9"/>
      <c r="B128" s="1"/>
      <c r="C128" s="1"/>
      <c r="D128" s="1"/>
      <c r="E128" s="1"/>
      <c r="F128" s="1"/>
      <c r="G128" s="1"/>
      <c r="H128" s="1"/>
      <c r="I128" s="1"/>
      <c r="J128" s="1"/>
      <c r="K128" s="1"/>
      <c r="O128" s="1"/>
      <c r="P128" s="1"/>
      <c r="Q128" s="1"/>
      <c r="R128" s="1"/>
    </row>
    <row r="129" spans="1:18" x14ac:dyDescent="0.25">
      <c r="A129" s="9"/>
      <c r="B129" s="1"/>
      <c r="C129" s="1"/>
      <c r="D129" s="1"/>
      <c r="E129" s="1"/>
      <c r="F129" s="1"/>
      <c r="G129" s="1"/>
      <c r="H129" s="1"/>
      <c r="I129" s="1"/>
      <c r="J129" s="1"/>
      <c r="K129" s="1"/>
      <c r="O129" s="1"/>
      <c r="P129" s="1"/>
      <c r="Q129" s="1"/>
      <c r="R129" s="1"/>
    </row>
    <row r="130" spans="1:18" x14ac:dyDescent="0.25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O130" s="1"/>
      <c r="P130" s="1"/>
      <c r="Q130" s="1"/>
      <c r="R130" s="1"/>
    </row>
    <row r="131" spans="1:18" x14ac:dyDescent="0.25">
      <c r="A131" s="9"/>
      <c r="B131" s="1"/>
      <c r="C131" s="1"/>
      <c r="D131" s="1"/>
      <c r="E131" s="1"/>
      <c r="F131" s="1"/>
      <c r="G131" s="1"/>
      <c r="H131" s="1"/>
      <c r="I131" s="1"/>
      <c r="J131" s="1"/>
      <c r="K131" s="1"/>
      <c r="O131" s="1"/>
      <c r="P131" s="1"/>
      <c r="Q131" s="1"/>
      <c r="R131" s="1"/>
    </row>
    <row r="132" spans="1:18" x14ac:dyDescent="0.25">
      <c r="A132" s="9"/>
      <c r="B132" s="1"/>
      <c r="C132" s="1"/>
      <c r="D132" s="1"/>
      <c r="E132" s="1"/>
      <c r="F132" s="1"/>
      <c r="G132" s="1"/>
      <c r="H132" s="1"/>
      <c r="I132" s="1"/>
      <c r="J132" s="1"/>
      <c r="K132" s="1"/>
      <c r="O132" s="1"/>
      <c r="P132" s="1"/>
      <c r="Q132" s="1"/>
      <c r="R132" s="1"/>
    </row>
    <row r="133" spans="1:18" x14ac:dyDescent="0.25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O133" s="1"/>
      <c r="P133" s="1"/>
      <c r="Q133" s="1"/>
      <c r="R133" s="1"/>
    </row>
    <row r="134" spans="1:18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O134" s="1"/>
      <c r="P134" s="1"/>
      <c r="Q134" s="1"/>
      <c r="R134" s="1"/>
    </row>
    <row r="135" spans="1:18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O135" s="1"/>
      <c r="P135" s="1"/>
      <c r="Q135" s="1"/>
      <c r="R135" s="1"/>
    </row>
    <row r="136" spans="1:18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O136" s="1"/>
      <c r="P136" s="1"/>
      <c r="Q136" s="1"/>
      <c r="R136" s="1"/>
    </row>
    <row r="137" spans="1:18" x14ac:dyDescent="0.2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O137" s="1"/>
      <c r="P137" s="1"/>
      <c r="Q137" s="1"/>
      <c r="R137" s="1"/>
    </row>
    <row r="138" spans="1:18" x14ac:dyDescent="0.25">
      <c r="A138" s="9"/>
      <c r="B138" s="1"/>
      <c r="C138" s="1"/>
      <c r="D138" s="1"/>
      <c r="E138" s="1"/>
      <c r="F138" s="1"/>
      <c r="G138" s="1"/>
      <c r="H138" s="1"/>
      <c r="I138" s="1"/>
      <c r="J138" s="1"/>
      <c r="K138" s="1"/>
      <c r="O138" s="1"/>
      <c r="P138" s="1"/>
      <c r="Q138" s="1"/>
      <c r="R138" s="1"/>
    </row>
    <row r="139" spans="1:18" x14ac:dyDescent="0.25">
      <c r="A139" s="9"/>
      <c r="B139" s="1"/>
      <c r="C139" s="1"/>
      <c r="D139" s="1"/>
      <c r="E139" s="1"/>
      <c r="F139" s="1"/>
      <c r="G139" s="1"/>
      <c r="H139" s="1"/>
      <c r="I139" s="1"/>
      <c r="J139" s="1"/>
      <c r="K139" s="1"/>
      <c r="O139" s="1"/>
      <c r="P139" s="1"/>
      <c r="Q139" s="1"/>
      <c r="R139" s="1"/>
    </row>
    <row r="140" spans="1:18" x14ac:dyDescent="0.25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O140" s="1"/>
      <c r="P140" s="1"/>
      <c r="Q140" s="1"/>
      <c r="R140" s="1"/>
    </row>
    <row r="141" spans="1:18" x14ac:dyDescent="0.25">
      <c r="A141" s="9"/>
      <c r="B141" s="1"/>
      <c r="C141" s="1"/>
      <c r="D141" s="1"/>
      <c r="E141" s="1"/>
      <c r="F141" s="1"/>
      <c r="G141" s="1"/>
      <c r="H141" s="1"/>
      <c r="I141" s="1"/>
      <c r="J141" s="1"/>
      <c r="K141" s="1"/>
      <c r="O141" s="1"/>
      <c r="P141" s="1"/>
      <c r="Q141" s="1"/>
      <c r="R141" s="1"/>
    </row>
    <row r="142" spans="1:18" x14ac:dyDescent="0.25">
      <c r="A142" s="9"/>
      <c r="B142" s="1"/>
      <c r="C142" s="1"/>
      <c r="D142" s="1"/>
      <c r="E142" s="1"/>
      <c r="F142" s="1"/>
      <c r="G142" s="1"/>
      <c r="H142" s="1"/>
      <c r="I142" s="1"/>
      <c r="J142" s="1"/>
      <c r="K142" s="1"/>
      <c r="O142" s="1"/>
      <c r="P142" s="1"/>
      <c r="Q142" s="1"/>
      <c r="R142" s="1"/>
    </row>
    <row r="143" spans="1:18" x14ac:dyDescent="0.25">
      <c r="A143" s="9"/>
      <c r="B143" s="1"/>
      <c r="C143" s="1"/>
      <c r="D143" s="1"/>
      <c r="E143" s="1"/>
      <c r="F143" s="1"/>
      <c r="G143" s="1"/>
      <c r="H143" s="1"/>
      <c r="I143" s="1"/>
      <c r="J143" s="1"/>
      <c r="K143" s="1"/>
      <c r="O143" s="1"/>
      <c r="P143" s="1"/>
      <c r="Q143" s="1"/>
      <c r="R143" s="1"/>
    </row>
    <row r="144" spans="1:18" x14ac:dyDescent="0.25">
      <c r="A144" s="9"/>
      <c r="B144" s="1"/>
      <c r="C144" s="1"/>
      <c r="D144" s="1"/>
      <c r="E144" s="1"/>
      <c r="F144" s="1"/>
      <c r="G144" s="1"/>
      <c r="H144" s="1"/>
      <c r="I144" s="1"/>
      <c r="J144" s="1"/>
      <c r="K144" s="1"/>
      <c r="O144" s="1"/>
      <c r="P144" s="1"/>
      <c r="Q144" s="1"/>
      <c r="R144" s="1"/>
    </row>
    <row r="145" spans="1:18" x14ac:dyDescent="0.25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O145" s="1"/>
      <c r="P145" s="1"/>
      <c r="Q145" s="1"/>
      <c r="R145" s="1"/>
    </row>
    <row r="146" spans="1:18" x14ac:dyDescent="0.25">
      <c r="A146" s="9"/>
      <c r="B146" s="1"/>
      <c r="C146" s="1"/>
      <c r="D146" s="1"/>
      <c r="E146" s="1"/>
      <c r="F146" s="1"/>
      <c r="G146" s="1"/>
      <c r="H146" s="1"/>
      <c r="I146" s="1"/>
      <c r="J146" s="1"/>
      <c r="K146" s="1"/>
      <c r="O146" s="1"/>
      <c r="P146" s="1"/>
      <c r="Q146" s="1"/>
      <c r="R146" s="1"/>
    </row>
    <row r="147" spans="1:18" x14ac:dyDescent="0.25">
      <c r="A147" s="9"/>
      <c r="B147" s="1"/>
      <c r="C147" s="1"/>
      <c r="D147" s="1"/>
      <c r="E147" s="1"/>
      <c r="F147" s="1"/>
      <c r="G147" s="1"/>
      <c r="H147" s="1"/>
      <c r="I147" s="1"/>
      <c r="J147" s="1"/>
      <c r="K147" s="1"/>
      <c r="O147" s="1"/>
      <c r="P147" s="1"/>
      <c r="Q147" s="1"/>
      <c r="R147" s="1"/>
    </row>
    <row r="148" spans="1:18" x14ac:dyDescent="0.25">
      <c r="A148" s="9"/>
      <c r="B148" s="1"/>
      <c r="C148" s="1"/>
      <c r="D148" s="1"/>
      <c r="E148" s="1"/>
      <c r="F148" s="1"/>
      <c r="G148" s="1"/>
      <c r="H148" s="1"/>
      <c r="I148" s="1"/>
      <c r="J148" s="1"/>
      <c r="K148" s="1"/>
      <c r="O148" s="1"/>
      <c r="P148" s="1"/>
      <c r="Q148" s="1"/>
      <c r="R148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Versuch3_SPICE</vt:lpstr>
      <vt:lpstr>Versuch3_Messung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vollrath</dc:creator>
  <cp:lastModifiedBy>Vollrath, Jörg, Prof. Dr.</cp:lastModifiedBy>
  <dcterms:created xsi:type="dcterms:W3CDTF">2011-07-24T15:05:44Z</dcterms:created>
  <dcterms:modified xsi:type="dcterms:W3CDTF">2024-03-25T16:24:33Z</dcterms:modified>
</cp:coreProperties>
</file>