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lratj\Documents\web_kempten_2018_06_28\GET2\Excel\"/>
    </mc:Choice>
  </mc:AlternateContent>
  <bookViews>
    <workbookView xWindow="0" yWindow="0" windowWidth="13125" windowHeight="10830"/>
  </bookViews>
  <sheets>
    <sheet name="Leistungszerlegu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9" i="1"/>
  <c r="B1" i="1"/>
  <c r="C1" i="1"/>
  <c r="C130" i="1" l="1"/>
  <c r="C116" i="1"/>
  <c r="C114" i="1"/>
  <c r="C100" i="1"/>
  <c r="C98" i="1"/>
  <c r="C84" i="1"/>
  <c r="C82" i="1"/>
  <c r="C75" i="1"/>
  <c r="C71" i="1"/>
  <c r="C67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J17" i="1"/>
  <c r="C17" i="1"/>
  <c r="C15" i="1"/>
  <c r="S14" i="1"/>
  <c r="C14" i="1"/>
  <c r="C12" i="1"/>
  <c r="Y10" i="1"/>
  <c r="Y9" i="1"/>
  <c r="Y8" i="1"/>
  <c r="Y7" i="1"/>
  <c r="J7" i="1"/>
  <c r="B31" i="1" s="1"/>
  <c r="Y6" i="1"/>
  <c r="C6" i="1"/>
  <c r="Y5" i="1"/>
  <c r="C5" i="1"/>
  <c r="C3" i="1"/>
  <c r="C122" i="1"/>
  <c r="B116" i="1" l="1"/>
  <c r="D116" i="1" s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3" i="1"/>
  <c r="E11" i="1"/>
  <c r="E35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9" i="1"/>
  <c r="E27" i="1"/>
  <c r="E39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7" i="1"/>
  <c r="E15" i="1"/>
  <c r="E23" i="1"/>
  <c r="E31" i="1"/>
  <c r="E43" i="1"/>
  <c r="E59" i="1"/>
  <c r="E75" i="1"/>
  <c r="E91" i="1"/>
  <c r="E107" i="1"/>
  <c r="E123" i="1"/>
  <c r="E127" i="1"/>
  <c r="E51" i="1"/>
  <c r="E67" i="1"/>
  <c r="E99" i="1"/>
  <c r="E131" i="1"/>
  <c r="E71" i="1"/>
  <c r="E103" i="1"/>
  <c r="E47" i="1"/>
  <c r="E63" i="1"/>
  <c r="E79" i="1"/>
  <c r="E95" i="1"/>
  <c r="E111" i="1"/>
  <c r="E83" i="1"/>
  <c r="E115" i="1"/>
  <c r="E55" i="1"/>
  <c r="E87" i="1"/>
  <c r="E119" i="1"/>
  <c r="I3" i="1"/>
  <c r="B5" i="1"/>
  <c r="D5" i="1" s="1"/>
  <c r="B100" i="1"/>
  <c r="D100" i="1" s="1"/>
  <c r="B23" i="1"/>
  <c r="B39" i="1"/>
  <c r="B9" i="1"/>
  <c r="B11" i="1"/>
  <c r="B27" i="1"/>
  <c r="B10" i="1"/>
  <c r="B14" i="1"/>
  <c r="D14" i="1" s="1"/>
  <c r="B17" i="1"/>
  <c r="D17" i="1" s="1"/>
  <c r="B19" i="1"/>
  <c r="B35" i="1"/>
  <c r="B107" i="1"/>
  <c r="B3" i="1"/>
  <c r="D3" i="1" s="1"/>
  <c r="B15" i="1"/>
  <c r="D15" i="1" s="1"/>
  <c r="B21" i="1"/>
  <c r="B25" i="1"/>
  <c r="B29" i="1"/>
  <c r="B33" i="1"/>
  <c r="D33" i="1" s="1"/>
  <c r="B37" i="1"/>
  <c r="B41" i="1"/>
  <c r="B84" i="1"/>
  <c r="D84" i="1" s="1"/>
  <c r="B125" i="1"/>
  <c r="B118" i="1"/>
  <c r="B109" i="1"/>
  <c r="B102" i="1"/>
  <c r="B93" i="1"/>
  <c r="B70" i="1"/>
  <c r="B61" i="1"/>
  <c r="B57" i="1"/>
  <c r="B53" i="1"/>
  <c r="B49" i="1"/>
  <c r="B47" i="1"/>
  <c r="B43" i="1"/>
  <c r="B86" i="1"/>
  <c r="B77" i="1"/>
  <c r="B74" i="1"/>
  <c r="B66" i="1"/>
  <c r="B59" i="1"/>
  <c r="B55" i="1"/>
  <c r="B51" i="1"/>
  <c r="B45" i="1"/>
  <c r="B91" i="1"/>
  <c r="B123" i="1"/>
  <c r="B130" i="1"/>
  <c r="D130" i="1" s="1"/>
  <c r="B129" i="1"/>
  <c r="D129" i="1" s="1"/>
  <c r="B122" i="1"/>
  <c r="D122" i="1" s="1"/>
  <c r="B121" i="1"/>
  <c r="B114" i="1"/>
  <c r="D114" i="1" s="1"/>
  <c r="B113" i="1"/>
  <c r="D113" i="1" s="1"/>
  <c r="B106" i="1"/>
  <c r="B105" i="1"/>
  <c r="B98" i="1"/>
  <c r="D98" i="1" s="1"/>
  <c r="B97" i="1"/>
  <c r="D97" i="1" s="1"/>
  <c r="B90" i="1"/>
  <c r="B89" i="1"/>
  <c r="B82" i="1"/>
  <c r="D82" i="1" s="1"/>
  <c r="B81" i="1"/>
  <c r="D81" i="1" s="1"/>
  <c r="B75" i="1"/>
  <c r="D75" i="1" s="1"/>
  <c r="B73" i="1"/>
  <c r="B71" i="1"/>
  <c r="D71" i="1" s="1"/>
  <c r="B69" i="1"/>
  <c r="B67" i="1"/>
  <c r="D67" i="1" s="1"/>
  <c r="B65" i="1"/>
  <c r="B128" i="1"/>
  <c r="B127" i="1"/>
  <c r="B120" i="1"/>
  <c r="D120" i="1" s="1"/>
  <c r="B119" i="1"/>
  <c r="B112" i="1"/>
  <c r="B111" i="1"/>
  <c r="B104" i="1"/>
  <c r="B103" i="1"/>
  <c r="B96" i="1"/>
  <c r="B95" i="1"/>
  <c r="B88" i="1"/>
  <c r="D88" i="1" s="1"/>
  <c r="B87" i="1"/>
  <c r="B80" i="1"/>
  <c r="B79" i="1"/>
  <c r="B4" i="1"/>
  <c r="D4" i="1" s="1"/>
  <c r="B7" i="1"/>
  <c r="B8" i="1"/>
  <c r="C9" i="1"/>
  <c r="C10" i="1"/>
  <c r="C11" i="1"/>
  <c r="B13" i="1"/>
  <c r="B16" i="1"/>
  <c r="C19" i="1"/>
  <c r="D19" i="1" s="1"/>
  <c r="C21" i="1"/>
  <c r="C23" i="1"/>
  <c r="C25" i="1"/>
  <c r="C27" i="1"/>
  <c r="D27" i="1" s="1"/>
  <c r="C29" i="1"/>
  <c r="C31" i="1"/>
  <c r="D31" i="1" s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B62" i="1"/>
  <c r="B63" i="1"/>
  <c r="C65" i="1"/>
  <c r="C69" i="1"/>
  <c r="C73" i="1"/>
  <c r="B76" i="1"/>
  <c r="B83" i="1"/>
  <c r="C90" i="1"/>
  <c r="B92" i="1"/>
  <c r="B99" i="1"/>
  <c r="C106" i="1"/>
  <c r="B108" i="1"/>
  <c r="B115" i="1"/>
  <c r="B124" i="1"/>
  <c r="B131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128" i="1"/>
  <c r="C120" i="1"/>
  <c r="C112" i="1"/>
  <c r="C104" i="1"/>
  <c r="C96" i="1"/>
  <c r="C88" i="1"/>
  <c r="C80" i="1"/>
  <c r="C126" i="1"/>
  <c r="C118" i="1"/>
  <c r="C110" i="1"/>
  <c r="C102" i="1"/>
  <c r="C94" i="1"/>
  <c r="C86" i="1"/>
  <c r="C78" i="1"/>
  <c r="C74" i="1"/>
  <c r="C72" i="1"/>
  <c r="C70" i="1"/>
  <c r="C68" i="1"/>
  <c r="C66" i="1"/>
  <c r="C64" i="1"/>
  <c r="C62" i="1"/>
  <c r="C4" i="1"/>
  <c r="B6" i="1"/>
  <c r="D6" i="1" s="1"/>
  <c r="C7" i="1"/>
  <c r="C8" i="1"/>
  <c r="B12" i="1"/>
  <c r="D12" i="1" s="1"/>
  <c r="C13" i="1"/>
  <c r="C16" i="1"/>
  <c r="B18" i="1"/>
  <c r="D18" i="1" s="1"/>
  <c r="B20" i="1"/>
  <c r="D20" i="1" s="1"/>
  <c r="B22" i="1"/>
  <c r="D22" i="1" s="1"/>
  <c r="B24" i="1"/>
  <c r="D24" i="1" s="1"/>
  <c r="B26" i="1"/>
  <c r="D26" i="1" s="1"/>
  <c r="B28" i="1"/>
  <c r="D28" i="1" s="1"/>
  <c r="B30" i="1"/>
  <c r="D30" i="1" s="1"/>
  <c r="B32" i="1"/>
  <c r="D32" i="1" s="1"/>
  <c r="B34" i="1"/>
  <c r="D34" i="1" s="1"/>
  <c r="B36" i="1"/>
  <c r="D36" i="1" s="1"/>
  <c r="B38" i="1"/>
  <c r="D38" i="1" s="1"/>
  <c r="B40" i="1"/>
  <c r="D40" i="1" s="1"/>
  <c r="B42" i="1"/>
  <c r="D42" i="1" s="1"/>
  <c r="B44" i="1"/>
  <c r="D44" i="1" s="1"/>
  <c r="B46" i="1"/>
  <c r="D46" i="1" s="1"/>
  <c r="B48" i="1"/>
  <c r="D48" i="1" s="1"/>
  <c r="B50" i="1"/>
  <c r="D50" i="1" s="1"/>
  <c r="B52" i="1"/>
  <c r="D52" i="1" s="1"/>
  <c r="B54" i="1"/>
  <c r="D54" i="1" s="1"/>
  <c r="B56" i="1"/>
  <c r="D56" i="1" s="1"/>
  <c r="B58" i="1"/>
  <c r="D58" i="1" s="1"/>
  <c r="B60" i="1"/>
  <c r="D60" i="1" s="1"/>
  <c r="C63" i="1"/>
  <c r="B64" i="1"/>
  <c r="B68" i="1"/>
  <c r="D68" i="1" s="1"/>
  <c r="B72" i="1"/>
  <c r="C76" i="1"/>
  <c r="B78" i="1"/>
  <c r="D78" i="1" s="1"/>
  <c r="B85" i="1"/>
  <c r="C92" i="1"/>
  <c r="B94" i="1"/>
  <c r="D94" i="1" s="1"/>
  <c r="B101" i="1"/>
  <c r="C108" i="1"/>
  <c r="B110" i="1"/>
  <c r="D110" i="1" s="1"/>
  <c r="B117" i="1"/>
  <c r="D117" i="1" s="1"/>
  <c r="C124" i="1"/>
  <c r="B126" i="1"/>
  <c r="D9" i="1" l="1"/>
  <c r="D131" i="1"/>
  <c r="D83" i="1"/>
  <c r="D90" i="1"/>
  <c r="D91" i="1"/>
  <c r="D86" i="1"/>
  <c r="D53" i="1"/>
  <c r="D124" i="1"/>
  <c r="D99" i="1"/>
  <c r="D16" i="1"/>
  <c r="D69" i="1"/>
  <c r="D45" i="1"/>
  <c r="D29" i="1"/>
  <c r="D115" i="1"/>
  <c r="D10" i="1"/>
  <c r="D35" i="1"/>
  <c r="D39" i="1"/>
  <c r="D23" i="1"/>
  <c r="D11" i="1"/>
  <c r="D104" i="1"/>
  <c r="D59" i="1"/>
  <c r="D125" i="1"/>
  <c r="D72" i="1"/>
  <c r="D63" i="1"/>
  <c r="D79" i="1"/>
  <c r="D111" i="1"/>
  <c r="D66" i="1"/>
  <c r="D57" i="1"/>
  <c r="D126" i="1"/>
  <c r="D85" i="1"/>
  <c r="I131" i="1"/>
  <c r="I129" i="1"/>
  <c r="I127" i="1"/>
  <c r="I125" i="1"/>
  <c r="I123" i="1"/>
  <c r="I121" i="1"/>
  <c r="I119" i="1"/>
  <c r="I117" i="1"/>
  <c r="I115" i="1"/>
  <c r="I113" i="1"/>
  <c r="I111" i="1"/>
  <c r="I109" i="1"/>
  <c r="I107" i="1"/>
  <c r="I105" i="1"/>
  <c r="I103" i="1"/>
  <c r="I101" i="1"/>
  <c r="I99" i="1"/>
  <c r="I97" i="1"/>
  <c r="I95" i="1"/>
  <c r="I93" i="1"/>
  <c r="I91" i="1"/>
  <c r="I89" i="1"/>
  <c r="I87" i="1"/>
  <c r="I85" i="1"/>
  <c r="I83" i="1"/>
  <c r="I81" i="1"/>
  <c r="I79" i="1"/>
  <c r="I77" i="1"/>
  <c r="I75" i="1"/>
  <c r="I130" i="1"/>
  <c r="I122" i="1"/>
  <c r="I114" i="1"/>
  <c r="I106" i="1"/>
  <c r="I98" i="1"/>
  <c r="I90" i="1"/>
  <c r="I82" i="1"/>
  <c r="I128" i="1"/>
  <c r="I120" i="1"/>
  <c r="I112" i="1"/>
  <c r="I104" i="1"/>
  <c r="I96" i="1"/>
  <c r="I88" i="1"/>
  <c r="I80" i="1"/>
  <c r="I74" i="1"/>
  <c r="I72" i="1"/>
  <c r="I70" i="1"/>
  <c r="I68" i="1"/>
  <c r="I66" i="1"/>
  <c r="I64" i="1"/>
  <c r="I62" i="1"/>
  <c r="I118" i="1"/>
  <c r="I102" i="1"/>
  <c r="I86" i="1"/>
  <c r="I16" i="1"/>
  <c r="I13" i="1"/>
  <c r="I8" i="1"/>
  <c r="I7" i="1"/>
  <c r="I4" i="1"/>
  <c r="I110" i="1"/>
  <c r="I94" i="1"/>
  <c r="I116" i="1"/>
  <c r="I100" i="1"/>
  <c r="I84" i="1"/>
  <c r="I71" i="1"/>
  <c r="I67" i="1"/>
  <c r="I63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J14" i="1"/>
  <c r="I11" i="1"/>
  <c r="I10" i="1"/>
  <c r="I9" i="1"/>
  <c r="I126" i="1"/>
  <c r="I78" i="1"/>
  <c r="I61" i="1"/>
  <c r="I56" i="1"/>
  <c r="I48" i="1"/>
  <c r="I38" i="1"/>
  <c r="I34" i="1"/>
  <c r="I30" i="1"/>
  <c r="I26" i="1"/>
  <c r="I22" i="1"/>
  <c r="I18" i="1"/>
  <c r="I17" i="1"/>
  <c r="I6" i="1"/>
  <c r="I5" i="1"/>
  <c r="I44" i="1"/>
  <c r="I40" i="1"/>
  <c r="I28" i="1"/>
  <c r="I20" i="1"/>
  <c r="I15" i="1"/>
  <c r="I12" i="1"/>
  <c r="I54" i="1"/>
  <c r="I46" i="1"/>
  <c r="I108" i="1"/>
  <c r="I76" i="1"/>
  <c r="I65" i="1"/>
  <c r="I58" i="1"/>
  <c r="I50" i="1"/>
  <c r="I42" i="1"/>
  <c r="J12" i="1"/>
  <c r="I69" i="1"/>
  <c r="I60" i="1"/>
  <c r="I52" i="1"/>
  <c r="I36" i="1"/>
  <c r="I32" i="1"/>
  <c r="I24" i="1"/>
  <c r="I124" i="1"/>
  <c r="I92" i="1"/>
  <c r="I73" i="1"/>
  <c r="I14" i="1"/>
  <c r="D92" i="1"/>
  <c r="D62" i="1"/>
  <c r="D13" i="1"/>
  <c r="D8" i="1"/>
  <c r="D80" i="1"/>
  <c r="D96" i="1"/>
  <c r="D112" i="1"/>
  <c r="D128" i="1"/>
  <c r="D51" i="1"/>
  <c r="D74" i="1"/>
  <c r="D47" i="1"/>
  <c r="D61" i="1"/>
  <c r="D109" i="1"/>
  <c r="D41" i="1"/>
  <c r="D25" i="1"/>
  <c r="D107" i="1"/>
  <c r="D106" i="1"/>
  <c r="D93" i="1"/>
  <c r="D76" i="1"/>
  <c r="D95" i="1"/>
  <c r="D127" i="1"/>
  <c r="D43" i="1"/>
  <c r="D102" i="1"/>
  <c r="D101" i="1"/>
  <c r="D64" i="1"/>
  <c r="D108" i="1"/>
  <c r="D7" i="1"/>
  <c r="D87" i="1"/>
  <c r="D103" i="1"/>
  <c r="D119" i="1"/>
  <c r="D65" i="1"/>
  <c r="D73" i="1"/>
  <c r="D89" i="1"/>
  <c r="D105" i="1"/>
  <c r="D121" i="1"/>
  <c r="D123" i="1"/>
  <c r="D55" i="1"/>
  <c r="D77" i="1"/>
  <c r="D49" i="1"/>
  <c r="D70" i="1"/>
  <c r="D118" i="1"/>
  <c r="D37" i="1"/>
  <c r="D21" i="1"/>
  <c r="H5" i="1" l="1"/>
  <c r="H9" i="1"/>
  <c r="H13" i="1"/>
  <c r="H17" i="1"/>
  <c r="H21" i="1"/>
  <c r="H25" i="1"/>
  <c r="H29" i="1"/>
  <c r="G29" i="1" s="1"/>
  <c r="H33" i="1"/>
  <c r="G33" i="1" s="1"/>
  <c r="H37" i="1"/>
  <c r="H41" i="1"/>
  <c r="H45" i="1"/>
  <c r="H49" i="1"/>
  <c r="G49" i="1" s="1"/>
  <c r="H53" i="1"/>
  <c r="H57" i="1"/>
  <c r="H61" i="1"/>
  <c r="H65" i="1"/>
  <c r="G65" i="1" s="1"/>
  <c r="H69" i="1"/>
  <c r="H73" i="1"/>
  <c r="H77" i="1"/>
  <c r="G77" i="1" s="1"/>
  <c r="H81" i="1"/>
  <c r="H85" i="1"/>
  <c r="H89" i="1"/>
  <c r="H93" i="1"/>
  <c r="G93" i="1" s="1"/>
  <c r="H97" i="1"/>
  <c r="G97" i="1" s="1"/>
  <c r="H101" i="1"/>
  <c r="H105" i="1"/>
  <c r="H109" i="1"/>
  <c r="H113" i="1"/>
  <c r="G113" i="1" s="1"/>
  <c r="H117" i="1"/>
  <c r="H121" i="1"/>
  <c r="H125" i="1"/>
  <c r="H129" i="1"/>
  <c r="G129" i="1" s="1"/>
  <c r="H6" i="1"/>
  <c r="H10" i="1"/>
  <c r="H14" i="1"/>
  <c r="G14" i="1" s="1"/>
  <c r="H18" i="1"/>
  <c r="G18" i="1" s="1"/>
  <c r="H22" i="1"/>
  <c r="H26" i="1"/>
  <c r="H30" i="1"/>
  <c r="H34" i="1"/>
  <c r="G34" i="1" s="1"/>
  <c r="H38" i="1"/>
  <c r="H42" i="1"/>
  <c r="H46" i="1"/>
  <c r="H50" i="1"/>
  <c r="G50" i="1" s="1"/>
  <c r="H54" i="1"/>
  <c r="H58" i="1"/>
  <c r="H62" i="1"/>
  <c r="H66" i="1"/>
  <c r="G66" i="1" s="1"/>
  <c r="H70" i="1"/>
  <c r="H74" i="1"/>
  <c r="H78" i="1"/>
  <c r="G78" i="1" s="1"/>
  <c r="H82" i="1"/>
  <c r="G82" i="1" s="1"/>
  <c r="H86" i="1"/>
  <c r="H90" i="1"/>
  <c r="H94" i="1"/>
  <c r="G94" i="1" s="1"/>
  <c r="H98" i="1"/>
  <c r="G98" i="1" s="1"/>
  <c r="H102" i="1"/>
  <c r="H106" i="1"/>
  <c r="H110" i="1"/>
  <c r="G110" i="1" s="1"/>
  <c r="H114" i="1"/>
  <c r="G114" i="1" s="1"/>
  <c r="H118" i="1"/>
  <c r="H122" i="1"/>
  <c r="H126" i="1"/>
  <c r="H130" i="1"/>
  <c r="H8" i="1"/>
  <c r="H12" i="1"/>
  <c r="H20" i="1"/>
  <c r="G20" i="1" s="1"/>
  <c r="H28" i="1"/>
  <c r="G28" i="1" s="1"/>
  <c r="H36" i="1"/>
  <c r="H44" i="1"/>
  <c r="H52" i="1"/>
  <c r="H60" i="1"/>
  <c r="G60" i="1" s="1"/>
  <c r="H68" i="1"/>
  <c r="H76" i="1"/>
  <c r="H84" i="1"/>
  <c r="H92" i="1"/>
  <c r="G92" i="1" s="1"/>
  <c r="H100" i="1"/>
  <c r="H108" i="1"/>
  <c r="H116" i="1"/>
  <c r="H124" i="1"/>
  <c r="G124" i="1" s="1"/>
  <c r="H7" i="1"/>
  <c r="H11" i="1"/>
  <c r="H15" i="1"/>
  <c r="G15" i="1" s="1"/>
  <c r="H19" i="1"/>
  <c r="G19" i="1" s="1"/>
  <c r="H23" i="1"/>
  <c r="H27" i="1"/>
  <c r="H31" i="1"/>
  <c r="H35" i="1"/>
  <c r="G35" i="1" s="1"/>
  <c r="H39" i="1"/>
  <c r="H43" i="1"/>
  <c r="H47" i="1"/>
  <c r="H51" i="1"/>
  <c r="H55" i="1"/>
  <c r="H59" i="1"/>
  <c r="H63" i="1"/>
  <c r="H67" i="1"/>
  <c r="G67" i="1" s="1"/>
  <c r="H71" i="1"/>
  <c r="H75" i="1"/>
  <c r="H79" i="1"/>
  <c r="H83" i="1"/>
  <c r="G83" i="1" s="1"/>
  <c r="H87" i="1"/>
  <c r="H91" i="1"/>
  <c r="H95" i="1"/>
  <c r="G95" i="1" s="1"/>
  <c r="H99" i="1"/>
  <c r="G99" i="1" s="1"/>
  <c r="H103" i="1"/>
  <c r="H107" i="1"/>
  <c r="H111" i="1"/>
  <c r="G111" i="1" s="1"/>
  <c r="H115" i="1"/>
  <c r="G115" i="1" s="1"/>
  <c r="H119" i="1"/>
  <c r="H123" i="1"/>
  <c r="H127" i="1"/>
  <c r="G127" i="1" s="1"/>
  <c r="H131" i="1"/>
  <c r="G131" i="1" s="1"/>
  <c r="H4" i="1"/>
  <c r="H16" i="1"/>
  <c r="H24" i="1"/>
  <c r="H32" i="1"/>
  <c r="G32" i="1" s="1"/>
  <c r="H40" i="1"/>
  <c r="H48" i="1"/>
  <c r="H56" i="1"/>
  <c r="G56" i="1" s="1"/>
  <c r="H64" i="1"/>
  <c r="G64" i="1" s="1"/>
  <c r="H72" i="1"/>
  <c r="H80" i="1"/>
  <c r="H88" i="1"/>
  <c r="G88" i="1" s="1"/>
  <c r="H96" i="1"/>
  <c r="G96" i="1" s="1"/>
  <c r="H104" i="1"/>
  <c r="H112" i="1"/>
  <c r="H120" i="1"/>
  <c r="G120" i="1" s="1"/>
  <c r="H128" i="1"/>
  <c r="G128" i="1" s="1"/>
  <c r="H3" i="1"/>
  <c r="G30" i="1"/>
  <c r="G46" i="1"/>
  <c r="G12" i="1"/>
  <c r="G76" i="1"/>
  <c r="G112" i="1"/>
  <c r="G125" i="1"/>
  <c r="G51" i="1"/>
  <c r="G21" i="1"/>
  <c r="G57" i="1"/>
  <c r="G81" i="1"/>
  <c r="G89" i="1"/>
  <c r="G121" i="1"/>
  <c r="F130" i="1"/>
  <c r="F128" i="1"/>
  <c r="F126" i="1"/>
  <c r="F124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125" i="1"/>
  <c r="G123" i="1"/>
  <c r="F117" i="1"/>
  <c r="G116" i="1"/>
  <c r="F109" i="1"/>
  <c r="G108" i="1"/>
  <c r="G107" i="1"/>
  <c r="F101" i="1"/>
  <c r="G100" i="1"/>
  <c r="F93" i="1"/>
  <c r="G91" i="1"/>
  <c r="F85" i="1"/>
  <c r="G84" i="1"/>
  <c r="F77" i="1"/>
  <c r="G75" i="1"/>
  <c r="G73" i="1"/>
  <c r="G71" i="1"/>
  <c r="G69" i="1"/>
  <c r="F131" i="1"/>
  <c r="G130" i="1"/>
  <c r="F123" i="1"/>
  <c r="G122" i="1"/>
  <c r="F115" i="1"/>
  <c r="F107" i="1"/>
  <c r="G106" i="1"/>
  <c r="G105" i="1"/>
  <c r="F99" i="1"/>
  <c r="F91" i="1"/>
  <c r="G90" i="1"/>
  <c r="F83" i="1"/>
  <c r="F75" i="1"/>
  <c r="F73" i="1"/>
  <c r="F71" i="1"/>
  <c r="F69" i="1"/>
  <c r="F67" i="1"/>
  <c r="F65" i="1"/>
  <c r="F63" i="1"/>
  <c r="F61" i="1"/>
  <c r="F129" i="1"/>
  <c r="F113" i="1"/>
  <c r="G104" i="1"/>
  <c r="F97" i="1"/>
  <c r="F81" i="1"/>
  <c r="G79" i="1"/>
  <c r="G74" i="1"/>
  <c r="G70" i="1"/>
  <c r="G58" i="1"/>
  <c r="G54" i="1"/>
  <c r="G52" i="1"/>
  <c r="G48" i="1"/>
  <c r="G44" i="1"/>
  <c r="G42" i="1"/>
  <c r="G40" i="1"/>
  <c r="G38" i="1"/>
  <c r="G36" i="1"/>
  <c r="G26" i="1"/>
  <c r="G24" i="1"/>
  <c r="G22" i="1"/>
  <c r="F17" i="1"/>
  <c r="F15" i="1"/>
  <c r="F14" i="1"/>
  <c r="G6" i="1"/>
  <c r="F5" i="1"/>
  <c r="F3" i="1"/>
  <c r="F105" i="1"/>
  <c r="F89" i="1"/>
  <c r="G87" i="1"/>
  <c r="G72" i="1"/>
  <c r="G62" i="1"/>
  <c r="G59" i="1"/>
  <c r="G55" i="1"/>
  <c r="G45" i="1"/>
  <c r="F127" i="1"/>
  <c r="G118" i="1"/>
  <c r="F111" i="1"/>
  <c r="G109" i="1"/>
  <c r="G102" i="1"/>
  <c r="F95" i="1"/>
  <c r="G86" i="1"/>
  <c r="F79" i="1"/>
  <c r="F74" i="1"/>
  <c r="F70" i="1"/>
  <c r="F66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G16" i="1"/>
  <c r="G13" i="1"/>
  <c r="F12" i="1"/>
  <c r="G8" i="1"/>
  <c r="G7" i="1"/>
  <c r="F6" i="1"/>
  <c r="G4" i="1"/>
  <c r="F121" i="1"/>
  <c r="G119" i="1"/>
  <c r="G103" i="1"/>
  <c r="G80" i="1"/>
  <c r="G68" i="1"/>
  <c r="G63" i="1"/>
  <c r="G53" i="1"/>
  <c r="G47" i="1"/>
  <c r="G43" i="1"/>
  <c r="F103" i="1"/>
  <c r="F72" i="1"/>
  <c r="F62" i="1"/>
  <c r="F59" i="1"/>
  <c r="F51" i="1"/>
  <c r="F43" i="1"/>
  <c r="F41" i="1"/>
  <c r="F37" i="1"/>
  <c r="F33" i="1"/>
  <c r="F29" i="1"/>
  <c r="F25" i="1"/>
  <c r="F21" i="1"/>
  <c r="F16" i="1"/>
  <c r="F4" i="1"/>
  <c r="F55" i="1"/>
  <c r="F47" i="1"/>
  <c r="F39" i="1"/>
  <c r="F27" i="1"/>
  <c r="F19" i="1"/>
  <c r="F11" i="1"/>
  <c r="F10" i="1"/>
  <c r="F9" i="1"/>
  <c r="G117" i="1"/>
  <c r="F57" i="1"/>
  <c r="F49" i="1"/>
  <c r="G37" i="1"/>
  <c r="G25" i="1"/>
  <c r="G3" i="1"/>
  <c r="G101" i="1"/>
  <c r="G61" i="1"/>
  <c r="F53" i="1"/>
  <c r="F45" i="1"/>
  <c r="G39" i="1"/>
  <c r="G31" i="1"/>
  <c r="G27" i="1"/>
  <c r="G23" i="1"/>
  <c r="G17" i="1"/>
  <c r="G11" i="1"/>
  <c r="G10" i="1"/>
  <c r="G9" i="1"/>
  <c r="F8" i="1"/>
  <c r="F7" i="1"/>
  <c r="G5" i="1"/>
  <c r="G126" i="1"/>
  <c r="F119" i="1"/>
  <c r="F87" i="1"/>
  <c r="F64" i="1"/>
  <c r="F35" i="1"/>
  <c r="F31" i="1"/>
  <c r="F23" i="1"/>
  <c r="G85" i="1"/>
  <c r="F68" i="1"/>
  <c r="G41" i="1"/>
  <c r="F13" i="1"/>
  <c r="J10" i="1"/>
</calcChain>
</file>

<file path=xl/sharedStrings.xml><?xml version="1.0" encoding="utf-8"?>
<sst xmlns="http://schemas.openxmlformats.org/spreadsheetml/2006/main" count="23" uniqueCount="20">
  <si>
    <t>t[ms]</t>
  </si>
  <si>
    <t>P(t)</t>
  </si>
  <si>
    <t>P</t>
  </si>
  <si>
    <t>V</t>
  </si>
  <si>
    <t>A</t>
  </si>
  <si>
    <t>phi</t>
  </si>
  <si>
    <t>°</t>
  </si>
  <si>
    <t>S</t>
  </si>
  <si>
    <t>VA</t>
  </si>
  <si>
    <t>W</t>
  </si>
  <si>
    <t>Q</t>
  </si>
  <si>
    <t>var</t>
  </si>
  <si>
    <t>P(t) equation</t>
  </si>
  <si>
    <t>u(t)</t>
  </si>
  <si>
    <t>i(t)</t>
  </si>
  <si>
    <t>p(t)</t>
  </si>
  <si>
    <t>Q(t)</t>
  </si>
  <si>
    <t>Ueff</t>
  </si>
  <si>
    <t>Ieff</t>
  </si>
  <si>
    <t>Amplitude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</si>
</sst>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1" fillId="0" borderId="0" xfId="0" applyFont="1" applyFill="1" applyBorder="1"/>
    <xf numFmtId="0" fontId="0" fillId="0" borderId="1" xfId="0" applyBorder="1"/>
    <xf numFmtId="0" fontId="0" fillId="0" borderId="0" xfId="0" applyFill="1" applyBorder="1"/>
    <xf numFmtId="0" fontId="0" fillId="0" borderId="2" xfId="0" applyBorder="1"/>
    <xf numFmtId="0" fontId="1" fillId="2" borderId="3" xfId="0" applyFont="1" applyFill="1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Leistungszerlegung!$D$2</c:f>
              <c:strCache>
                <c:ptCount val="1"/>
                <c:pt idx="0">
                  <c:v>p(t)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Leistungszerlegung!$D$3:$D$131</c:f>
              <c:numCache>
                <c:formatCode>General</c:formatCode>
                <c:ptCount val="129"/>
                <c:pt idx="0">
                  <c:v>1815.4861433583753</c:v>
                </c:pt>
                <c:pt idx="1">
                  <c:v>1843.9353171305002</c:v>
                </c:pt>
                <c:pt idx="2">
                  <c:v>1863.0303674500876</c:v>
                </c:pt>
                <c:pt idx="3">
                  <c:v>1872.5805028863288</c:v>
                </c:pt>
                <c:pt idx="4">
                  <c:v>1872.4903016427997</c:v>
                </c:pt>
                <c:pt idx="5">
                  <c:v>1862.7606649805093</c:v>
                </c:pt>
                <c:pt idx="6">
                  <c:v>1843.4888082127968</c:v>
                </c:pt>
                <c:pt idx="7">
                  <c:v>1814.8672893620567</c:v>
                </c:pt>
                <c:pt idx="8">
                  <c:v>1777.1820851836289</c:v>
                </c:pt>
                <c:pt idx="9">
                  <c:v>1730.8097337805918</c:v>
                </c:pt>
                <c:pt idx="10">
                  <c:v>1676.213572359504</c:v>
                </c:pt>
                <c:pt idx="11">
                  <c:v>1613.9391077181926</c:v>
                </c:pt>
                <c:pt idx="12">
                  <c:v>1544.6085657221527</c:v>
                </c:pt>
                <c:pt idx="13">
                  <c:v>1468.9146742293788</c:v>
                </c:pt>
                <c:pt idx="14">
                  <c:v>1387.6137415825922</c:v>
                </c:pt>
                <c:pt idx="15">
                  <c:v>1301.5180998262847</c:v>
                </c:pt>
                <c:pt idx="16">
                  <c:v>1211.48798815345</c:v>
                </c:pt>
                <c:pt idx="17">
                  <c:v>1118.4229576799246</c:v>
                </c:pt>
                <c:pt idx="18">
                  <c:v>1023.2528834269913</c:v>
                </c:pt>
                <c:pt idx="19">
                  <c:v>926.92867331754144</c:v>
                </c:pt>
                <c:pt idx="20">
                  <c:v>830.41276701843765</c:v>
                </c:pt>
                <c:pt idx="21">
                  <c:v>734.66951956150365</c:v>
                </c:pt>
                <c:pt idx="22">
                  <c:v>640.65556582681972</c:v>
                </c:pt>
                <c:pt idx="23">
                  <c:v>549.31026216322164</c:v>
                </c:pt>
                <c:pt idx="24">
                  <c:v>461.54630065017233</c:v>
                </c:pt>
                <c:pt idx="25">
                  <c:v>378.2405897802023</c:v>
                </c:pt>
                <c:pt idx="26">
                  <c:v>300.22549267911717</c:v>
                </c:pt>
                <c:pt idx="27">
                  <c:v>228.28051040878859</c:v>
                </c:pt>
                <c:pt idx="28">
                  <c:v>163.12449345021273</c:v>
                </c:pt>
                <c:pt idx="29">
                  <c:v>105.40845918712337</c:v>
                </c:pt>
                <c:pt idx="30">
                  <c:v>55.709087155493187</c:v>
                </c:pt>
                <c:pt idx="31">
                  <c:v>14.522957052234117</c:v>
                </c:pt>
                <c:pt idx="32">
                  <c:v>-17.738412924986665</c:v>
                </c:pt>
                <c:pt idx="33">
                  <c:v>-40.752677831547757</c:v>
                </c:pt>
                <c:pt idx="34">
                  <c:v>-54.289886740007546</c:v>
                </c:pt>
                <c:pt idx="35">
                  <c:v>-58.214780333758881</c:v>
                </c:pt>
                <c:pt idx="36">
                  <c:v>-52.488142373410369</c:v>
                </c:pt>
                <c:pt idx="37">
                  <c:v>-37.167191532486953</c:v>
                </c:pt>
                <c:pt idx="38">
                  <c:v>-12.405009687358246</c:v>
                </c:pt>
                <c:pt idx="39">
                  <c:v>21.550987626268483</c:v>
                </c:pt>
                <c:pt idx="40">
                  <c:v>64.361523307595803</c:v>
                </c:pt>
                <c:pt idx="41">
                  <c:v>115.59884863537727</c:v>
                </c:pt>
                <c:pt idx="42">
                  <c:v>174.7510171917464</c:v>
                </c:pt>
                <c:pt idx="43">
                  <c:v>241.22700006159414</c:v>
                </c:pt>
                <c:pt idx="44">
                  <c:v>314.36259119812451</c:v>
                </c:pt>
                <c:pt idx="45">
                  <c:v>393.42704395011242</c:v>
                </c:pt>
                <c:pt idx="46">
                  <c:v>477.63037244089389</c:v>
                </c:pt>
                <c:pt idx="47">
                  <c:v>566.13124484610955</c:v>
                </c:pt>
                <c:pt idx="48">
                  <c:v>658.04538970318379</c:v>
                </c:pt>
                <c:pt idx="49">
                  <c:v>752.45443125948327</c:v>
                </c:pt>
                <c:pt idx="50">
                  <c:v>848.41506557925595</c:v>
                </c:pt>
                <c:pt idx="51">
                  <c:v>944.96848572474744</c:v>
                </c:pt>
                <c:pt idx="52">
                  <c:v>1041.1499618381829</c:v>
                </c:pt>
                <c:pt idx="53">
                  <c:v>1135.9984804036033</c:v>
                </c:pt>
                <c:pt idx="54">
                  <c:v>1228.5663463762567</c:v>
                </c:pt>
                <c:pt idx="55">
                  <c:v>1317.9286522382115</c:v>
                </c:pt>
                <c:pt idx="56">
                  <c:v>1403.1925193685461</c:v>
                </c:pt>
                <c:pt idx="57">
                  <c:v>1483.5060193913828</c:v>
                </c:pt>
                <c:pt idx="58">
                  <c:v>1558.066686362605</c:v>
                </c:pt>
                <c:pt idx="59">
                  <c:v>1626.1295347443174</c:v>
                </c:pt>
                <c:pt idx="60">
                  <c:v>1687.014503054075</c:v>
                </c:pt>
                <c:pt idx="61">
                  <c:v>1740.1132488144226</c:v>
                </c:pt>
                <c:pt idx="62">
                  <c:v>1784.8952269098343</c:v>
                </c:pt>
                <c:pt idx="63">
                  <c:v>1820.912990618134</c:v>
                </c:pt>
                <c:pt idx="64">
                  <c:v>1847.8066623502389</c:v>
                </c:pt>
                <c:pt idx="65">
                  <c:v>1865.3075294280673</c:v>
                </c:pt>
                <c:pt idx="66">
                  <c:v>1873.2407289727946</c:v>
                </c:pt>
                <c:pt idx="67">
                  <c:v>1871.526995076938</c:v>
                </c:pt>
                <c:pt idx="68">
                  <c:v>1860.1834508030995</c:v>
                </c:pt>
                <c:pt idx="69">
                  <c:v>1839.3234370959858</c:v>
                </c:pt>
                <c:pt idx="70">
                  <c:v>1809.1553803171541</c:v>
                </c:pt>
                <c:pt idx="71">
                  <c:v>1769.9807097177063</c:v>
                </c:pt>
                <c:pt idx="72">
                  <c:v>1722.1908456568462</c:v>
                </c:pt>
                <c:pt idx="73">
                  <c:v>1666.263288659042</c:v>
                </c:pt>
                <c:pt idx="74">
                  <c:v>1602.7568483866223</c:v>
                </c:pt>
                <c:pt idx="75">
                  <c:v>1532.3060601983527</c:v>
                </c:pt>
                <c:pt idx="76">
                  <c:v>1455.614845081875</c:v>
                </c:pt>
                <c:pt idx="77">
                  <c:v>1373.4494763078867</c:v>
                </c:pt>
                <c:pt idx="78">
                  <c:v>1286.6309230809197</c:v>
                </c:pt>
                <c:pt idx="79">
                  <c:v>1196.0266476864181</c:v>
                </c:pt>
                <c:pt idx="80">
                  <c:v>1102.5419380943333</c:v>
                </c:pt>
                <c:pt idx="81">
                  <c:v>1007.110862620973</c:v>
                </c:pt>
                <c:pt idx="82">
                  <c:v>910.68693702714666</c:v>
                </c:pt>
                <c:pt idx="83">
                  <c:v>814.23359730387426</c:v>
                </c:pt>
                <c:pt idx="84">
                  <c:v>718.71457333843932</c:v>
                </c:pt>
                <c:pt idx="85">
                  <c:v>625.08425964391097</c:v>
                </c:pt>
                <c:pt idx="86">
                  <c:v>534.27817936465817</c:v>
                </c:pt>
                <c:pt idx="87">
                  <c:v>447.20363683833182</c:v>
                </c:pt>
                <c:pt idx="88">
                  <c:v>364.73065211083696</c:v>
                </c:pt>
                <c:pt idx="89">
                  <c:v>287.68326798362904</c:v>
                </c:pt>
                <c:pt idx="90">
                  <c:v>216.83131645042678</c:v>
                </c:pt>
                <c:pt idx="91">
                  <c:v>152.88272679040847</c:v>
                </c:pt>
                <c:pt idx="92">
                  <c:v>96.476452172863716</c:v>
                </c:pt>
                <c:pt idx="93">
                  <c:v>48.176085448334831</c:v>
                </c:pt>
                <c:pt idx="94">
                  <c:v>8.4642279151564956</c:v>
                </c:pt>
                <c:pt idx="95">
                  <c:v>-22.26233267319552</c:v>
                </c:pt>
                <c:pt idx="96">
                  <c:v>-43.696586680172956</c:v>
                </c:pt>
                <c:pt idx="97">
                  <c:v>-55.624370124960464</c:v>
                </c:pt>
                <c:pt idx="98">
                  <c:v>-57.926504538178669</c:v>
                </c:pt>
                <c:pt idx="99">
                  <c:v>-50.579987753755113</c:v>
                </c:pt>
                <c:pt idx="100">
                  <c:v>-33.65822373896426</c:v>
                </c:pt>
                <c:pt idx="101">
                  <c:v>-7.3302891662504317</c:v>
                </c:pt>
                <c:pt idx="102">
                  <c:v>28.140755944993934</c:v>
                </c:pt>
                <c:pt idx="103">
                  <c:v>72.400496637186748</c:v>
                </c:pt>
                <c:pt idx="104">
                  <c:v>125.00670421165519</c:v>
                </c:pt>
                <c:pt idx="105">
                  <c:v>185.43375483161617</c:v>
                </c:pt>
                <c:pt idx="106">
                  <c:v>253.07788138180217</c:v>
                </c:pt>
                <c:pt idx="107">
                  <c:v>327.26320610989933</c:v>
                </c:pt>
                <c:pt idx="108">
                  <c:v>407.24849377363392</c:v>
                </c:pt>
                <c:pt idx="109">
                  <c:v>492.23455781828778</c:v>
                </c:pt>
                <c:pt idx="110">
                  <c:v>581.37224558458604</c:v>
                </c:pt>
                <c:pt idx="111">
                  <c:v>673.77092276137</c:v>
                </c:pt>
                <c:pt idx="112">
                  <c:v>768.50737230923096</c:v>
                </c:pt>
                <c:pt idx="113">
                  <c:v>864.63501893999546</c:v>
                </c:pt>
                <c:pt idx="114">
                  <c:v>961.19338698410002</c:v>
                </c:pt>
                <c:pt idx="115">
                  <c:v>1057.2176971460037</c:v>
                </c:pt>
                <c:pt idx="116">
                  <c:v>1151.7485062599849</c:v>
                </c:pt>
                <c:pt idx="117">
                  <c:v>1243.8412937291075</c:v>
                </c:pt>
                <c:pt idx="118">
                  <c:v>1332.5758988628104</c:v>
                </c:pt>
                <c:pt idx="119">
                  <c:v>1417.0657148183545</c:v>
                </c:pt>
                <c:pt idx="120">
                  <c:v>1496.466547283334</c:v>
                </c:pt>
                <c:pt idx="121">
                  <c:v>1569.9850493861843</c:v>
                </c:pt>
                <c:pt idx="122">
                  <c:v>1636.8866485558801</c:v>
                </c:pt>
                <c:pt idx="123">
                  <c:v>1696.5028861282467</c:v>
                </c:pt>
                <c:pt idx="124">
                  <c:v>1748.2380963639671</c:v>
                </c:pt>
                <c:pt idx="125">
                  <c:v>1791.5753581437539</c:v>
                </c:pt>
                <c:pt idx="126">
                  <c:v>1826.0816598732972</c:v>
                </c:pt>
                <c:pt idx="127">
                  <c:v>1851.4122259919836</c:v>
                </c:pt>
                <c:pt idx="128">
                  <c:v>1867.3139618563259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84-4087-8B0E-AD5CD694029E}"/>
            </c:ext>
          </c:extLst>
        </c:ser>
        <c:ser>
          <c:idx val="1"/>
          <c:order val="1"/>
          <c:tx>
            <c:strRef>
              <c:f>Leistungszerlegung!$F$2</c:f>
              <c:strCache>
                <c:ptCount val="1"/>
                <c:pt idx="0">
                  <c:v>P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Leistungszerlegung!$F$3:$F$131</c:f>
              <c:numCache>
                <c:formatCode>General</c:formatCode>
                <c:ptCount val="129"/>
                <c:pt idx="0">
                  <c:v>907.74307167918755</c:v>
                </c:pt>
                <c:pt idx="1">
                  <c:v>907.74307167918755</c:v>
                </c:pt>
                <c:pt idx="2">
                  <c:v>907.74307167918755</c:v>
                </c:pt>
                <c:pt idx="3">
                  <c:v>907.74307167918755</c:v>
                </c:pt>
                <c:pt idx="4">
                  <c:v>907.74307167918755</c:v>
                </c:pt>
                <c:pt idx="5">
                  <c:v>907.74307167918755</c:v>
                </c:pt>
                <c:pt idx="6">
                  <c:v>907.74307167918755</c:v>
                </c:pt>
                <c:pt idx="7">
                  <c:v>907.74307167918755</c:v>
                </c:pt>
                <c:pt idx="8">
                  <c:v>907.74307167918755</c:v>
                </c:pt>
                <c:pt idx="9">
                  <c:v>907.74307167918755</c:v>
                </c:pt>
                <c:pt idx="10">
                  <c:v>907.74307167918755</c:v>
                </c:pt>
                <c:pt idx="11">
                  <c:v>907.74307167918755</c:v>
                </c:pt>
                <c:pt idx="12">
                  <c:v>907.74307167918755</c:v>
                </c:pt>
                <c:pt idx="13">
                  <c:v>907.74307167918755</c:v>
                </c:pt>
                <c:pt idx="14">
                  <c:v>907.74307167918755</c:v>
                </c:pt>
                <c:pt idx="15">
                  <c:v>907.74307167918755</c:v>
                </c:pt>
                <c:pt idx="16">
                  <c:v>907.74307167918755</c:v>
                </c:pt>
                <c:pt idx="17">
                  <c:v>907.74307167918755</c:v>
                </c:pt>
                <c:pt idx="18">
                  <c:v>907.74307167918755</c:v>
                </c:pt>
                <c:pt idx="19">
                  <c:v>907.74307167918755</c:v>
                </c:pt>
                <c:pt idx="20">
                  <c:v>907.74307167918755</c:v>
                </c:pt>
                <c:pt idx="21">
                  <c:v>907.74307167918755</c:v>
                </c:pt>
                <c:pt idx="22">
                  <c:v>907.74307167918755</c:v>
                </c:pt>
                <c:pt idx="23">
                  <c:v>907.74307167918755</c:v>
                </c:pt>
                <c:pt idx="24">
                  <c:v>907.74307167918755</c:v>
                </c:pt>
                <c:pt idx="25">
                  <c:v>907.74307167918755</c:v>
                </c:pt>
                <c:pt idx="26">
                  <c:v>907.74307167918755</c:v>
                </c:pt>
                <c:pt idx="27">
                  <c:v>907.74307167918755</c:v>
                </c:pt>
                <c:pt idx="28">
                  <c:v>907.74307167918755</c:v>
                </c:pt>
                <c:pt idx="29">
                  <c:v>907.74307167918755</c:v>
                </c:pt>
                <c:pt idx="30">
                  <c:v>907.74307167918755</c:v>
                </c:pt>
                <c:pt idx="31">
                  <c:v>907.74307167918755</c:v>
                </c:pt>
                <c:pt idx="32">
                  <c:v>907.74307167918755</c:v>
                </c:pt>
                <c:pt idx="33">
                  <c:v>907.74307167918755</c:v>
                </c:pt>
                <c:pt idx="34">
                  <c:v>907.74307167918755</c:v>
                </c:pt>
                <c:pt idx="35">
                  <c:v>907.74307167918755</c:v>
                </c:pt>
                <c:pt idx="36">
                  <c:v>907.74307167918755</c:v>
                </c:pt>
                <c:pt idx="37">
                  <c:v>907.74307167918755</c:v>
                </c:pt>
                <c:pt idx="38">
                  <c:v>907.74307167918755</c:v>
                </c:pt>
                <c:pt idx="39">
                  <c:v>907.74307167918755</c:v>
                </c:pt>
                <c:pt idx="40">
                  <c:v>907.74307167918755</c:v>
                </c:pt>
                <c:pt idx="41">
                  <c:v>907.74307167918755</c:v>
                </c:pt>
                <c:pt idx="42">
                  <c:v>907.74307167918755</c:v>
                </c:pt>
                <c:pt idx="43">
                  <c:v>907.74307167918755</c:v>
                </c:pt>
                <c:pt idx="44">
                  <c:v>907.74307167918755</c:v>
                </c:pt>
                <c:pt idx="45">
                  <c:v>907.74307167918755</c:v>
                </c:pt>
                <c:pt idx="46">
                  <c:v>907.74307167918755</c:v>
                </c:pt>
                <c:pt idx="47">
                  <c:v>907.74307167918755</c:v>
                </c:pt>
                <c:pt idx="48">
                  <c:v>907.74307167918755</c:v>
                </c:pt>
                <c:pt idx="49">
                  <c:v>907.74307167918755</c:v>
                </c:pt>
                <c:pt idx="50">
                  <c:v>907.74307167918755</c:v>
                </c:pt>
                <c:pt idx="51">
                  <c:v>907.74307167918755</c:v>
                </c:pt>
                <c:pt idx="52">
                  <c:v>907.74307167918755</c:v>
                </c:pt>
                <c:pt idx="53">
                  <c:v>907.74307167918755</c:v>
                </c:pt>
                <c:pt idx="54">
                  <c:v>907.74307167918755</c:v>
                </c:pt>
                <c:pt idx="55">
                  <c:v>907.74307167918755</c:v>
                </c:pt>
                <c:pt idx="56">
                  <c:v>907.74307167918755</c:v>
                </c:pt>
                <c:pt idx="57">
                  <c:v>907.74307167918755</c:v>
                </c:pt>
                <c:pt idx="58">
                  <c:v>907.74307167918755</c:v>
                </c:pt>
                <c:pt idx="59">
                  <c:v>907.74307167918755</c:v>
                </c:pt>
                <c:pt idx="60">
                  <c:v>907.74307167918755</c:v>
                </c:pt>
                <c:pt idx="61">
                  <c:v>907.74307167918755</c:v>
                </c:pt>
                <c:pt idx="62">
                  <c:v>907.74307167918755</c:v>
                </c:pt>
                <c:pt idx="63">
                  <c:v>907.74307167918755</c:v>
                </c:pt>
                <c:pt idx="64">
                  <c:v>907.74307167918755</c:v>
                </c:pt>
                <c:pt idx="65">
                  <c:v>907.74307167918755</c:v>
                </c:pt>
                <c:pt idx="66">
                  <c:v>907.74307167918755</c:v>
                </c:pt>
                <c:pt idx="67">
                  <c:v>907.74307167918755</c:v>
                </c:pt>
                <c:pt idx="68">
                  <c:v>907.74307167918755</c:v>
                </c:pt>
                <c:pt idx="69">
                  <c:v>907.74307167918755</c:v>
                </c:pt>
                <c:pt idx="70">
                  <c:v>907.74307167918755</c:v>
                </c:pt>
                <c:pt idx="71">
                  <c:v>907.74307167918755</c:v>
                </c:pt>
                <c:pt idx="72">
                  <c:v>907.74307167918755</c:v>
                </c:pt>
                <c:pt idx="73">
                  <c:v>907.74307167918755</c:v>
                </c:pt>
                <c:pt idx="74">
                  <c:v>907.74307167918755</c:v>
                </c:pt>
                <c:pt idx="75">
                  <c:v>907.74307167918755</c:v>
                </c:pt>
                <c:pt idx="76">
                  <c:v>907.74307167918755</c:v>
                </c:pt>
                <c:pt idx="77">
                  <c:v>907.74307167918755</c:v>
                </c:pt>
                <c:pt idx="78">
                  <c:v>907.74307167918755</c:v>
                </c:pt>
                <c:pt idx="79">
                  <c:v>907.74307167918755</c:v>
                </c:pt>
                <c:pt idx="80">
                  <c:v>907.74307167918755</c:v>
                </c:pt>
                <c:pt idx="81">
                  <c:v>907.74307167918755</c:v>
                </c:pt>
                <c:pt idx="82">
                  <c:v>907.74307167918755</c:v>
                </c:pt>
                <c:pt idx="83">
                  <c:v>907.74307167918755</c:v>
                </c:pt>
                <c:pt idx="84">
                  <c:v>907.74307167918755</c:v>
                </c:pt>
                <c:pt idx="85">
                  <c:v>907.74307167918755</c:v>
                </c:pt>
                <c:pt idx="86">
                  <c:v>907.74307167918755</c:v>
                </c:pt>
                <c:pt idx="87">
                  <c:v>907.74307167918755</c:v>
                </c:pt>
                <c:pt idx="88">
                  <c:v>907.74307167918755</c:v>
                </c:pt>
                <c:pt idx="89">
                  <c:v>907.74307167918755</c:v>
                </c:pt>
                <c:pt idx="90">
                  <c:v>907.74307167918755</c:v>
                </c:pt>
                <c:pt idx="91">
                  <c:v>907.74307167918755</c:v>
                </c:pt>
                <c:pt idx="92">
                  <c:v>907.74307167918755</c:v>
                </c:pt>
                <c:pt idx="93">
                  <c:v>907.74307167918755</c:v>
                </c:pt>
                <c:pt idx="94">
                  <c:v>907.74307167918755</c:v>
                </c:pt>
                <c:pt idx="95">
                  <c:v>907.74307167918755</c:v>
                </c:pt>
                <c:pt idx="96">
                  <c:v>907.74307167918755</c:v>
                </c:pt>
                <c:pt idx="97">
                  <c:v>907.74307167918755</c:v>
                </c:pt>
                <c:pt idx="98">
                  <c:v>907.74307167918755</c:v>
                </c:pt>
                <c:pt idx="99">
                  <c:v>907.74307167918755</c:v>
                </c:pt>
                <c:pt idx="100">
                  <c:v>907.74307167918755</c:v>
                </c:pt>
                <c:pt idx="101">
                  <c:v>907.74307167918755</c:v>
                </c:pt>
                <c:pt idx="102">
                  <c:v>907.74307167918755</c:v>
                </c:pt>
                <c:pt idx="103">
                  <c:v>907.74307167918755</c:v>
                </c:pt>
                <c:pt idx="104">
                  <c:v>907.74307167918755</c:v>
                </c:pt>
                <c:pt idx="105">
                  <c:v>907.74307167918755</c:v>
                </c:pt>
                <c:pt idx="106">
                  <c:v>907.74307167918755</c:v>
                </c:pt>
                <c:pt idx="107">
                  <c:v>907.74307167918755</c:v>
                </c:pt>
                <c:pt idx="108">
                  <c:v>907.74307167918755</c:v>
                </c:pt>
                <c:pt idx="109">
                  <c:v>907.74307167918755</c:v>
                </c:pt>
                <c:pt idx="110">
                  <c:v>907.74307167918755</c:v>
                </c:pt>
                <c:pt idx="111">
                  <c:v>907.74307167918755</c:v>
                </c:pt>
                <c:pt idx="112">
                  <c:v>907.74307167918755</c:v>
                </c:pt>
                <c:pt idx="113">
                  <c:v>907.74307167918755</c:v>
                </c:pt>
                <c:pt idx="114">
                  <c:v>907.74307167918755</c:v>
                </c:pt>
                <c:pt idx="115">
                  <c:v>907.74307167918755</c:v>
                </c:pt>
                <c:pt idx="116">
                  <c:v>907.74307167918755</c:v>
                </c:pt>
                <c:pt idx="117">
                  <c:v>907.74307167918755</c:v>
                </c:pt>
                <c:pt idx="118">
                  <c:v>907.74307167918755</c:v>
                </c:pt>
                <c:pt idx="119">
                  <c:v>907.74307167918755</c:v>
                </c:pt>
                <c:pt idx="120">
                  <c:v>907.74307167918755</c:v>
                </c:pt>
                <c:pt idx="121">
                  <c:v>907.74307167918755</c:v>
                </c:pt>
                <c:pt idx="122">
                  <c:v>907.74307167918755</c:v>
                </c:pt>
                <c:pt idx="123">
                  <c:v>907.74307167918755</c:v>
                </c:pt>
                <c:pt idx="124">
                  <c:v>907.74307167918755</c:v>
                </c:pt>
                <c:pt idx="125">
                  <c:v>907.74307167918755</c:v>
                </c:pt>
                <c:pt idx="126">
                  <c:v>907.74307167918755</c:v>
                </c:pt>
                <c:pt idx="127">
                  <c:v>907.74307167918755</c:v>
                </c:pt>
                <c:pt idx="128">
                  <c:v>907.74307167918755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84-4087-8B0E-AD5CD694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30144"/>
        <c:axId val="126636032"/>
      </c:scatterChart>
      <c:valAx>
        <c:axId val="126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26636032"/>
        <c:crosses val="autoZero"/>
        <c:crossBetween val="midCat"/>
      </c:valAx>
      <c:valAx>
        <c:axId val="126636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26630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Leistungszerlegung!$D$2</c:f>
              <c:strCache>
                <c:ptCount val="1"/>
                <c:pt idx="0">
                  <c:v>p(t)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Leistungszerlegung!$D$3:$D$131</c:f>
              <c:numCache>
                <c:formatCode>General</c:formatCode>
                <c:ptCount val="129"/>
                <c:pt idx="0">
                  <c:v>1815.4861433583753</c:v>
                </c:pt>
                <c:pt idx="1">
                  <c:v>1843.9353171305002</c:v>
                </c:pt>
                <c:pt idx="2">
                  <c:v>1863.0303674500876</c:v>
                </c:pt>
                <c:pt idx="3">
                  <c:v>1872.5805028863288</c:v>
                </c:pt>
                <c:pt idx="4">
                  <c:v>1872.4903016427997</c:v>
                </c:pt>
                <c:pt idx="5">
                  <c:v>1862.7606649805093</c:v>
                </c:pt>
                <c:pt idx="6">
                  <c:v>1843.4888082127968</c:v>
                </c:pt>
                <c:pt idx="7">
                  <c:v>1814.8672893620567</c:v>
                </c:pt>
                <c:pt idx="8">
                  <c:v>1777.1820851836289</c:v>
                </c:pt>
                <c:pt idx="9">
                  <c:v>1730.8097337805918</c:v>
                </c:pt>
                <c:pt idx="10">
                  <c:v>1676.213572359504</c:v>
                </c:pt>
                <c:pt idx="11">
                  <c:v>1613.9391077181926</c:v>
                </c:pt>
                <c:pt idx="12">
                  <c:v>1544.6085657221527</c:v>
                </c:pt>
                <c:pt idx="13">
                  <c:v>1468.9146742293788</c:v>
                </c:pt>
                <c:pt idx="14">
                  <c:v>1387.6137415825922</c:v>
                </c:pt>
                <c:pt idx="15">
                  <c:v>1301.5180998262847</c:v>
                </c:pt>
                <c:pt idx="16">
                  <c:v>1211.48798815345</c:v>
                </c:pt>
                <c:pt idx="17">
                  <c:v>1118.4229576799246</c:v>
                </c:pt>
                <c:pt idx="18">
                  <c:v>1023.2528834269913</c:v>
                </c:pt>
                <c:pt idx="19">
                  <c:v>926.92867331754144</c:v>
                </c:pt>
                <c:pt idx="20">
                  <c:v>830.41276701843765</c:v>
                </c:pt>
                <c:pt idx="21">
                  <c:v>734.66951956150365</c:v>
                </c:pt>
                <c:pt idx="22">
                  <c:v>640.65556582681972</c:v>
                </c:pt>
                <c:pt idx="23">
                  <c:v>549.31026216322164</c:v>
                </c:pt>
                <c:pt idx="24">
                  <c:v>461.54630065017233</c:v>
                </c:pt>
                <c:pt idx="25">
                  <c:v>378.2405897802023</c:v>
                </c:pt>
                <c:pt idx="26">
                  <c:v>300.22549267911717</c:v>
                </c:pt>
                <c:pt idx="27">
                  <c:v>228.28051040878859</c:v>
                </c:pt>
                <c:pt idx="28">
                  <c:v>163.12449345021273</c:v>
                </c:pt>
                <c:pt idx="29">
                  <c:v>105.40845918712337</c:v>
                </c:pt>
                <c:pt idx="30">
                  <c:v>55.709087155493187</c:v>
                </c:pt>
                <c:pt idx="31">
                  <c:v>14.522957052234117</c:v>
                </c:pt>
                <c:pt idx="32">
                  <c:v>-17.738412924986665</c:v>
                </c:pt>
                <c:pt idx="33">
                  <c:v>-40.752677831547757</c:v>
                </c:pt>
                <c:pt idx="34">
                  <c:v>-54.289886740007546</c:v>
                </c:pt>
                <c:pt idx="35">
                  <c:v>-58.214780333758881</c:v>
                </c:pt>
                <c:pt idx="36">
                  <c:v>-52.488142373410369</c:v>
                </c:pt>
                <c:pt idx="37">
                  <c:v>-37.167191532486953</c:v>
                </c:pt>
                <c:pt idx="38">
                  <c:v>-12.405009687358246</c:v>
                </c:pt>
                <c:pt idx="39">
                  <c:v>21.550987626268483</c:v>
                </c:pt>
                <c:pt idx="40">
                  <c:v>64.361523307595803</c:v>
                </c:pt>
                <c:pt idx="41">
                  <c:v>115.59884863537727</c:v>
                </c:pt>
                <c:pt idx="42">
                  <c:v>174.7510171917464</c:v>
                </c:pt>
                <c:pt idx="43">
                  <c:v>241.22700006159414</c:v>
                </c:pt>
                <c:pt idx="44">
                  <c:v>314.36259119812451</c:v>
                </c:pt>
                <c:pt idx="45">
                  <c:v>393.42704395011242</c:v>
                </c:pt>
                <c:pt idx="46">
                  <c:v>477.63037244089389</c:v>
                </c:pt>
                <c:pt idx="47">
                  <c:v>566.13124484610955</c:v>
                </c:pt>
                <c:pt idx="48">
                  <c:v>658.04538970318379</c:v>
                </c:pt>
                <c:pt idx="49">
                  <c:v>752.45443125948327</c:v>
                </c:pt>
                <c:pt idx="50">
                  <c:v>848.41506557925595</c:v>
                </c:pt>
                <c:pt idx="51">
                  <c:v>944.96848572474744</c:v>
                </c:pt>
                <c:pt idx="52">
                  <c:v>1041.1499618381829</c:v>
                </c:pt>
                <c:pt idx="53">
                  <c:v>1135.9984804036033</c:v>
                </c:pt>
                <c:pt idx="54">
                  <c:v>1228.5663463762567</c:v>
                </c:pt>
                <c:pt idx="55">
                  <c:v>1317.9286522382115</c:v>
                </c:pt>
                <c:pt idx="56">
                  <c:v>1403.1925193685461</c:v>
                </c:pt>
                <c:pt idx="57">
                  <c:v>1483.5060193913828</c:v>
                </c:pt>
                <c:pt idx="58">
                  <c:v>1558.066686362605</c:v>
                </c:pt>
                <c:pt idx="59">
                  <c:v>1626.1295347443174</c:v>
                </c:pt>
                <c:pt idx="60">
                  <c:v>1687.014503054075</c:v>
                </c:pt>
                <c:pt idx="61">
                  <c:v>1740.1132488144226</c:v>
                </c:pt>
                <c:pt idx="62">
                  <c:v>1784.8952269098343</c:v>
                </c:pt>
                <c:pt idx="63">
                  <c:v>1820.912990618134</c:v>
                </c:pt>
                <c:pt idx="64">
                  <c:v>1847.8066623502389</c:v>
                </c:pt>
                <c:pt idx="65">
                  <c:v>1865.3075294280673</c:v>
                </c:pt>
                <c:pt idx="66">
                  <c:v>1873.2407289727946</c:v>
                </c:pt>
                <c:pt idx="67">
                  <c:v>1871.526995076938</c:v>
                </c:pt>
                <c:pt idx="68">
                  <c:v>1860.1834508030995</c:v>
                </c:pt>
                <c:pt idx="69">
                  <c:v>1839.3234370959858</c:v>
                </c:pt>
                <c:pt idx="70">
                  <c:v>1809.1553803171541</c:v>
                </c:pt>
                <c:pt idx="71">
                  <c:v>1769.9807097177063</c:v>
                </c:pt>
                <c:pt idx="72">
                  <c:v>1722.1908456568462</c:v>
                </c:pt>
                <c:pt idx="73">
                  <c:v>1666.263288659042</c:v>
                </c:pt>
                <c:pt idx="74">
                  <c:v>1602.7568483866223</c:v>
                </c:pt>
                <c:pt idx="75">
                  <c:v>1532.3060601983527</c:v>
                </c:pt>
                <c:pt idx="76">
                  <c:v>1455.614845081875</c:v>
                </c:pt>
                <c:pt idx="77">
                  <c:v>1373.4494763078867</c:v>
                </c:pt>
                <c:pt idx="78">
                  <c:v>1286.6309230809197</c:v>
                </c:pt>
                <c:pt idx="79">
                  <c:v>1196.0266476864181</c:v>
                </c:pt>
                <c:pt idx="80">
                  <c:v>1102.5419380943333</c:v>
                </c:pt>
                <c:pt idx="81">
                  <c:v>1007.110862620973</c:v>
                </c:pt>
                <c:pt idx="82">
                  <c:v>910.68693702714666</c:v>
                </c:pt>
                <c:pt idx="83">
                  <c:v>814.23359730387426</c:v>
                </c:pt>
                <c:pt idx="84">
                  <c:v>718.71457333843932</c:v>
                </c:pt>
                <c:pt idx="85">
                  <c:v>625.08425964391097</c:v>
                </c:pt>
                <c:pt idx="86">
                  <c:v>534.27817936465817</c:v>
                </c:pt>
                <c:pt idx="87">
                  <c:v>447.20363683833182</c:v>
                </c:pt>
                <c:pt idx="88">
                  <c:v>364.73065211083696</c:v>
                </c:pt>
                <c:pt idx="89">
                  <c:v>287.68326798362904</c:v>
                </c:pt>
                <c:pt idx="90">
                  <c:v>216.83131645042678</c:v>
                </c:pt>
                <c:pt idx="91">
                  <c:v>152.88272679040847</c:v>
                </c:pt>
                <c:pt idx="92">
                  <c:v>96.476452172863716</c:v>
                </c:pt>
                <c:pt idx="93">
                  <c:v>48.176085448334831</c:v>
                </c:pt>
                <c:pt idx="94">
                  <c:v>8.4642279151564956</c:v>
                </c:pt>
                <c:pt idx="95">
                  <c:v>-22.26233267319552</c:v>
                </c:pt>
                <c:pt idx="96">
                  <c:v>-43.696586680172956</c:v>
                </c:pt>
                <c:pt idx="97">
                  <c:v>-55.624370124960464</c:v>
                </c:pt>
                <c:pt idx="98">
                  <c:v>-57.926504538178669</c:v>
                </c:pt>
                <c:pt idx="99">
                  <c:v>-50.579987753755113</c:v>
                </c:pt>
                <c:pt idx="100">
                  <c:v>-33.65822373896426</c:v>
                </c:pt>
                <c:pt idx="101">
                  <c:v>-7.3302891662504317</c:v>
                </c:pt>
                <c:pt idx="102">
                  <c:v>28.140755944993934</c:v>
                </c:pt>
                <c:pt idx="103">
                  <c:v>72.400496637186748</c:v>
                </c:pt>
                <c:pt idx="104">
                  <c:v>125.00670421165519</c:v>
                </c:pt>
                <c:pt idx="105">
                  <c:v>185.43375483161617</c:v>
                </c:pt>
                <c:pt idx="106">
                  <c:v>253.07788138180217</c:v>
                </c:pt>
                <c:pt idx="107">
                  <c:v>327.26320610989933</c:v>
                </c:pt>
                <c:pt idx="108">
                  <c:v>407.24849377363392</c:v>
                </c:pt>
                <c:pt idx="109">
                  <c:v>492.23455781828778</c:v>
                </c:pt>
                <c:pt idx="110">
                  <c:v>581.37224558458604</c:v>
                </c:pt>
                <c:pt idx="111">
                  <c:v>673.77092276137</c:v>
                </c:pt>
                <c:pt idx="112">
                  <c:v>768.50737230923096</c:v>
                </c:pt>
                <c:pt idx="113">
                  <c:v>864.63501893999546</c:v>
                </c:pt>
                <c:pt idx="114">
                  <c:v>961.19338698410002</c:v>
                </c:pt>
                <c:pt idx="115">
                  <c:v>1057.2176971460037</c:v>
                </c:pt>
                <c:pt idx="116">
                  <c:v>1151.7485062599849</c:v>
                </c:pt>
                <c:pt idx="117">
                  <c:v>1243.8412937291075</c:v>
                </c:pt>
                <c:pt idx="118">
                  <c:v>1332.5758988628104</c:v>
                </c:pt>
                <c:pt idx="119">
                  <c:v>1417.0657148183545</c:v>
                </c:pt>
                <c:pt idx="120">
                  <c:v>1496.466547283334</c:v>
                </c:pt>
                <c:pt idx="121">
                  <c:v>1569.9850493861843</c:v>
                </c:pt>
                <c:pt idx="122">
                  <c:v>1636.8866485558801</c:v>
                </c:pt>
                <c:pt idx="123">
                  <c:v>1696.5028861282467</c:v>
                </c:pt>
                <c:pt idx="124">
                  <c:v>1748.2380963639671</c:v>
                </c:pt>
                <c:pt idx="125">
                  <c:v>1791.5753581437539</c:v>
                </c:pt>
                <c:pt idx="126">
                  <c:v>1826.0816598732972</c:v>
                </c:pt>
                <c:pt idx="127">
                  <c:v>1851.4122259919836</c:v>
                </c:pt>
                <c:pt idx="128">
                  <c:v>1867.3139618563259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28-4B2B-AE0B-9B90B26E37CC}"/>
            </c:ext>
          </c:extLst>
        </c:ser>
        <c:ser>
          <c:idx val="1"/>
          <c:order val="1"/>
          <c:tx>
            <c:strRef>
              <c:f>Leistungszerlegung!$F$2</c:f>
              <c:strCache>
                <c:ptCount val="1"/>
                <c:pt idx="0">
                  <c:v>P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Leistungszerlegung!$F$3:$F$131</c:f>
              <c:numCache>
                <c:formatCode>General</c:formatCode>
                <c:ptCount val="129"/>
                <c:pt idx="0">
                  <c:v>907.74307167918755</c:v>
                </c:pt>
                <c:pt idx="1">
                  <c:v>907.74307167918755</c:v>
                </c:pt>
                <c:pt idx="2">
                  <c:v>907.74307167918755</c:v>
                </c:pt>
                <c:pt idx="3">
                  <c:v>907.74307167918755</c:v>
                </c:pt>
                <c:pt idx="4">
                  <c:v>907.74307167918755</c:v>
                </c:pt>
                <c:pt idx="5">
                  <c:v>907.74307167918755</c:v>
                </c:pt>
                <c:pt idx="6">
                  <c:v>907.74307167918755</c:v>
                </c:pt>
                <c:pt idx="7">
                  <c:v>907.74307167918755</c:v>
                </c:pt>
                <c:pt idx="8">
                  <c:v>907.74307167918755</c:v>
                </c:pt>
                <c:pt idx="9">
                  <c:v>907.74307167918755</c:v>
                </c:pt>
                <c:pt idx="10">
                  <c:v>907.74307167918755</c:v>
                </c:pt>
                <c:pt idx="11">
                  <c:v>907.74307167918755</c:v>
                </c:pt>
                <c:pt idx="12">
                  <c:v>907.74307167918755</c:v>
                </c:pt>
                <c:pt idx="13">
                  <c:v>907.74307167918755</c:v>
                </c:pt>
                <c:pt idx="14">
                  <c:v>907.74307167918755</c:v>
                </c:pt>
                <c:pt idx="15">
                  <c:v>907.74307167918755</c:v>
                </c:pt>
                <c:pt idx="16">
                  <c:v>907.74307167918755</c:v>
                </c:pt>
                <c:pt idx="17">
                  <c:v>907.74307167918755</c:v>
                </c:pt>
                <c:pt idx="18">
                  <c:v>907.74307167918755</c:v>
                </c:pt>
                <c:pt idx="19">
                  <c:v>907.74307167918755</c:v>
                </c:pt>
                <c:pt idx="20">
                  <c:v>907.74307167918755</c:v>
                </c:pt>
                <c:pt idx="21">
                  <c:v>907.74307167918755</c:v>
                </c:pt>
                <c:pt idx="22">
                  <c:v>907.74307167918755</c:v>
                </c:pt>
                <c:pt idx="23">
                  <c:v>907.74307167918755</c:v>
                </c:pt>
                <c:pt idx="24">
                  <c:v>907.74307167918755</c:v>
                </c:pt>
                <c:pt idx="25">
                  <c:v>907.74307167918755</c:v>
                </c:pt>
                <c:pt idx="26">
                  <c:v>907.74307167918755</c:v>
                </c:pt>
                <c:pt idx="27">
                  <c:v>907.74307167918755</c:v>
                </c:pt>
                <c:pt idx="28">
                  <c:v>907.74307167918755</c:v>
                </c:pt>
                <c:pt idx="29">
                  <c:v>907.74307167918755</c:v>
                </c:pt>
                <c:pt idx="30">
                  <c:v>907.74307167918755</c:v>
                </c:pt>
                <c:pt idx="31">
                  <c:v>907.74307167918755</c:v>
                </c:pt>
                <c:pt idx="32">
                  <c:v>907.74307167918755</c:v>
                </c:pt>
                <c:pt idx="33">
                  <c:v>907.74307167918755</c:v>
                </c:pt>
                <c:pt idx="34">
                  <c:v>907.74307167918755</c:v>
                </c:pt>
                <c:pt idx="35">
                  <c:v>907.74307167918755</c:v>
                </c:pt>
                <c:pt idx="36">
                  <c:v>907.74307167918755</c:v>
                </c:pt>
                <c:pt idx="37">
                  <c:v>907.74307167918755</c:v>
                </c:pt>
                <c:pt idx="38">
                  <c:v>907.74307167918755</c:v>
                </c:pt>
                <c:pt idx="39">
                  <c:v>907.74307167918755</c:v>
                </c:pt>
                <c:pt idx="40">
                  <c:v>907.74307167918755</c:v>
                </c:pt>
                <c:pt idx="41">
                  <c:v>907.74307167918755</c:v>
                </c:pt>
                <c:pt idx="42">
                  <c:v>907.74307167918755</c:v>
                </c:pt>
                <c:pt idx="43">
                  <c:v>907.74307167918755</c:v>
                </c:pt>
                <c:pt idx="44">
                  <c:v>907.74307167918755</c:v>
                </c:pt>
                <c:pt idx="45">
                  <c:v>907.74307167918755</c:v>
                </c:pt>
                <c:pt idx="46">
                  <c:v>907.74307167918755</c:v>
                </c:pt>
                <c:pt idx="47">
                  <c:v>907.74307167918755</c:v>
                </c:pt>
                <c:pt idx="48">
                  <c:v>907.74307167918755</c:v>
                </c:pt>
                <c:pt idx="49">
                  <c:v>907.74307167918755</c:v>
                </c:pt>
                <c:pt idx="50">
                  <c:v>907.74307167918755</c:v>
                </c:pt>
                <c:pt idx="51">
                  <c:v>907.74307167918755</c:v>
                </c:pt>
                <c:pt idx="52">
                  <c:v>907.74307167918755</c:v>
                </c:pt>
                <c:pt idx="53">
                  <c:v>907.74307167918755</c:v>
                </c:pt>
                <c:pt idx="54">
                  <c:v>907.74307167918755</c:v>
                </c:pt>
                <c:pt idx="55">
                  <c:v>907.74307167918755</c:v>
                </c:pt>
                <c:pt idx="56">
                  <c:v>907.74307167918755</c:v>
                </c:pt>
                <c:pt idx="57">
                  <c:v>907.74307167918755</c:v>
                </c:pt>
                <c:pt idx="58">
                  <c:v>907.74307167918755</c:v>
                </c:pt>
                <c:pt idx="59">
                  <c:v>907.74307167918755</c:v>
                </c:pt>
                <c:pt idx="60">
                  <c:v>907.74307167918755</c:v>
                </c:pt>
                <c:pt idx="61">
                  <c:v>907.74307167918755</c:v>
                </c:pt>
                <c:pt idx="62">
                  <c:v>907.74307167918755</c:v>
                </c:pt>
                <c:pt idx="63">
                  <c:v>907.74307167918755</c:v>
                </c:pt>
                <c:pt idx="64">
                  <c:v>907.74307167918755</c:v>
                </c:pt>
                <c:pt idx="65">
                  <c:v>907.74307167918755</c:v>
                </c:pt>
                <c:pt idx="66">
                  <c:v>907.74307167918755</c:v>
                </c:pt>
                <c:pt idx="67">
                  <c:v>907.74307167918755</c:v>
                </c:pt>
                <c:pt idx="68">
                  <c:v>907.74307167918755</c:v>
                </c:pt>
                <c:pt idx="69">
                  <c:v>907.74307167918755</c:v>
                </c:pt>
                <c:pt idx="70">
                  <c:v>907.74307167918755</c:v>
                </c:pt>
                <c:pt idx="71">
                  <c:v>907.74307167918755</c:v>
                </c:pt>
                <c:pt idx="72">
                  <c:v>907.74307167918755</c:v>
                </c:pt>
                <c:pt idx="73">
                  <c:v>907.74307167918755</c:v>
                </c:pt>
                <c:pt idx="74">
                  <c:v>907.74307167918755</c:v>
                </c:pt>
                <c:pt idx="75">
                  <c:v>907.74307167918755</c:v>
                </c:pt>
                <c:pt idx="76">
                  <c:v>907.74307167918755</c:v>
                </c:pt>
                <c:pt idx="77">
                  <c:v>907.74307167918755</c:v>
                </c:pt>
                <c:pt idx="78">
                  <c:v>907.74307167918755</c:v>
                </c:pt>
                <c:pt idx="79">
                  <c:v>907.74307167918755</c:v>
                </c:pt>
                <c:pt idx="80">
                  <c:v>907.74307167918755</c:v>
                </c:pt>
                <c:pt idx="81">
                  <c:v>907.74307167918755</c:v>
                </c:pt>
                <c:pt idx="82">
                  <c:v>907.74307167918755</c:v>
                </c:pt>
                <c:pt idx="83">
                  <c:v>907.74307167918755</c:v>
                </c:pt>
                <c:pt idx="84">
                  <c:v>907.74307167918755</c:v>
                </c:pt>
                <c:pt idx="85">
                  <c:v>907.74307167918755</c:v>
                </c:pt>
                <c:pt idx="86">
                  <c:v>907.74307167918755</c:v>
                </c:pt>
                <c:pt idx="87">
                  <c:v>907.74307167918755</c:v>
                </c:pt>
                <c:pt idx="88">
                  <c:v>907.74307167918755</c:v>
                </c:pt>
                <c:pt idx="89">
                  <c:v>907.74307167918755</c:v>
                </c:pt>
                <c:pt idx="90">
                  <c:v>907.74307167918755</c:v>
                </c:pt>
                <c:pt idx="91">
                  <c:v>907.74307167918755</c:v>
                </c:pt>
                <c:pt idx="92">
                  <c:v>907.74307167918755</c:v>
                </c:pt>
                <c:pt idx="93">
                  <c:v>907.74307167918755</c:v>
                </c:pt>
                <c:pt idx="94">
                  <c:v>907.74307167918755</c:v>
                </c:pt>
                <c:pt idx="95">
                  <c:v>907.74307167918755</c:v>
                </c:pt>
                <c:pt idx="96">
                  <c:v>907.74307167918755</c:v>
                </c:pt>
                <c:pt idx="97">
                  <c:v>907.74307167918755</c:v>
                </c:pt>
                <c:pt idx="98">
                  <c:v>907.74307167918755</c:v>
                </c:pt>
                <c:pt idx="99">
                  <c:v>907.74307167918755</c:v>
                </c:pt>
                <c:pt idx="100">
                  <c:v>907.74307167918755</c:v>
                </c:pt>
                <c:pt idx="101">
                  <c:v>907.74307167918755</c:v>
                </c:pt>
                <c:pt idx="102">
                  <c:v>907.74307167918755</c:v>
                </c:pt>
                <c:pt idx="103">
                  <c:v>907.74307167918755</c:v>
                </c:pt>
                <c:pt idx="104">
                  <c:v>907.74307167918755</c:v>
                </c:pt>
                <c:pt idx="105">
                  <c:v>907.74307167918755</c:v>
                </c:pt>
                <c:pt idx="106">
                  <c:v>907.74307167918755</c:v>
                </c:pt>
                <c:pt idx="107">
                  <c:v>907.74307167918755</c:v>
                </c:pt>
                <c:pt idx="108">
                  <c:v>907.74307167918755</c:v>
                </c:pt>
                <c:pt idx="109">
                  <c:v>907.74307167918755</c:v>
                </c:pt>
                <c:pt idx="110">
                  <c:v>907.74307167918755</c:v>
                </c:pt>
                <c:pt idx="111">
                  <c:v>907.74307167918755</c:v>
                </c:pt>
                <c:pt idx="112">
                  <c:v>907.74307167918755</c:v>
                </c:pt>
                <c:pt idx="113">
                  <c:v>907.74307167918755</c:v>
                </c:pt>
                <c:pt idx="114">
                  <c:v>907.74307167918755</c:v>
                </c:pt>
                <c:pt idx="115">
                  <c:v>907.74307167918755</c:v>
                </c:pt>
                <c:pt idx="116">
                  <c:v>907.74307167918755</c:v>
                </c:pt>
                <c:pt idx="117">
                  <c:v>907.74307167918755</c:v>
                </c:pt>
                <c:pt idx="118">
                  <c:v>907.74307167918755</c:v>
                </c:pt>
                <c:pt idx="119">
                  <c:v>907.74307167918755</c:v>
                </c:pt>
                <c:pt idx="120">
                  <c:v>907.74307167918755</c:v>
                </c:pt>
                <c:pt idx="121">
                  <c:v>907.74307167918755</c:v>
                </c:pt>
                <c:pt idx="122">
                  <c:v>907.74307167918755</c:v>
                </c:pt>
                <c:pt idx="123">
                  <c:v>907.74307167918755</c:v>
                </c:pt>
                <c:pt idx="124">
                  <c:v>907.74307167918755</c:v>
                </c:pt>
                <c:pt idx="125">
                  <c:v>907.74307167918755</c:v>
                </c:pt>
                <c:pt idx="126">
                  <c:v>907.74307167918755</c:v>
                </c:pt>
                <c:pt idx="127">
                  <c:v>907.74307167918755</c:v>
                </c:pt>
                <c:pt idx="128">
                  <c:v>907.74307167918755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28-4B2B-AE0B-9B90B26E37CC}"/>
            </c:ext>
          </c:extLst>
        </c:ser>
        <c:ser>
          <c:idx val="2"/>
          <c:order val="2"/>
          <c:tx>
            <c:strRef>
              <c:f>Leistungszerlegung!$H$2</c:f>
              <c:strCache>
                <c:ptCount val="1"/>
                <c:pt idx="0">
                  <c:v>P(t)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Leistungszerlegung!$H$3:$H$131</c:f>
              <c:numCache>
                <c:formatCode>General</c:formatCode>
                <c:ptCount val="129"/>
                <c:pt idx="0">
                  <c:v>1815.4861433583751</c:v>
                </c:pt>
                <c:pt idx="1">
                  <c:v>1810.9512090022486</c:v>
                </c:pt>
                <c:pt idx="2">
                  <c:v>1797.3917174989058</c:v>
                </c:pt>
                <c:pt idx="3">
                  <c:v>1774.943150805276</c:v>
                </c:pt>
                <c:pt idx="4">
                  <c:v>1743.8298075792522</c:v>
                </c:pt>
                <c:pt idx="5">
                  <c:v>1704.3625620616453</c:v>
                </c:pt>
                <c:pt idx="6">
                  <c:v>1656.93575792353</c:v>
                </c:pt>
                <c:pt idx="7">
                  <c:v>1602.0232681146376</c:v>
                </c:pt>
                <c:pt idx="8">
                  <c:v>1540.1737600814822</c:v>
                </c:pt>
                <c:pt idx="9">
                  <c:v>1472.0052136636027</c:v>
                </c:pt>
                <c:pt idx="10">
                  <c:v>1398.1987464432807</c:v>
                </c:pt>
                <c:pt idx="11">
                  <c:v>1319.4918082438069</c:v>
                </c:pt>
                <c:pt idx="12">
                  <c:v>1236.670812774616</c:v>
                </c:pt>
                <c:pt idx="13">
                  <c:v>1150.563280045455</c:v>
                </c:pt>
                <c:pt idx="14">
                  <c:v>1062.0295680599877</c:v>
                </c:pt>
                <c:pt idx="15">
                  <c:v>971.9542764030183</c:v>
                </c:pt>
                <c:pt idx="16">
                  <c:v>881.23740761385068</c:v>
                </c:pt>
                <c:pt idx="17">
                  <c:v>790.78537465841646</c:v>
                </c:pt>
                <c:pt idx="18">
                  <c:v>701.50194435053902</c:v>
                </c:pt>
                <c:pt idx="19">
                  <c:v>614.27920721267685</c:v>
                </c:pt>
                <c:pt idx="20">
                  <c:v>529.98866400230781</c:v>
                </c:pt>
                <c:pt idx="21">
                  <c:v>449.47251796444044</c:v>
                </c:pt>
                <c:pt idx="22">
                  <c:v>373.53525981518624</c:v>
                </c:pt>
                <c:pt idx="23">
                  <c:v>302.93562953645227</c:v>
                </c:pt>
                <c:pt idx="24">
                  <c:v>238.37903529684834</c:v>
                </c:pt>
                <c:pt idx="25">
                  <c:v>180.51050524644384</c:v>
                </c:pt>
                <c:pt idx="26">
                  <c:v>129.90824260870954</c:v>
                </c:pt>
                <c:pt idx="27">
                  <c:v>87.077848465037732</c:v>
                </c:pt>
                <c:pt idx="28">
                  <c:v>52.447269955865998</c:v>
                </c:pt>
                <c:pt idx="29">
                  <c:v>26.362524374310357</c:v>
                </c:pt>
                <c:pt idx="30">
                  <c:v>9.0842418757515908</c:v>
                </c:pt>
                <c:pt idx="31">
                  <c:v>0.78506134747418888</c:v>
                </c:pt>
                <c:pt idx="32">
                  <c:v>1.5479054579725045</c:v>
                </c:pt>
                <c:pt idx="33">
                  <c:v>11.365152121057189</c:v>
                </c:pt>
                <c:pt idx="34">
                  <c:v>30.138710653220834</c:v>
                </c:pt>
                <c:pt idx="35">
                  <c:v>57.681001863323687</c:v>
                </c:pt>
                <c:pt idx="36">
                  <c:v>93.716832281865251</c:v>
                </c:pt>
                <c:pt idx="37">
                  <c:v>137.8861438031654</c:v>
                </c:pt>
                <c:pt idx="38">
                  <c:v>189.7476112669361</c:v>
                </c:pt>
                <c:pt idx="39">
                  <c:v>248.7830520334019</c:v>
                </c:pt>
                <c:pt idx="40">
                  <c:v>314.40260349294618</c:v>
                </c:pt>
                <c:pt idx="41">
                  <c:v>385.95061677832473</c:v>
                </c:pt>
                <c:pt idx="42">
                  <c:v>462.7122077914197</c:v>
                </c:pt>
                <c:pt idx="43">
                  <c:v>543.92040008883532</c:v>
                </c:pt>
                <c:pt idx="44">
                  <c:v>628.7637882569968</c:v>
                </c:pt>
                <c:pt idx="45">
                  <c:v>716.39464520682168</c:v>
                </c:pt>
                <c:pt idx="46">
                  <c:v>805.93739238257808</c:v>
                </c:pt>
                <c:pt idx="47">
                  <c:v>896.49734825338351</c:v>
                </c:pt>
                <c:pt idx="48">
                  <c:v>987.16966767531699</c:v>
                </c:pt>
                <c:pt idx="49">
                  <c:v>1077.0483828049998</c:v>
                </c:pt>
                <c:pt idx="50">
                  <c:v>1165.2354552308079</c:v>
                </c:pt>
                <c:pt idx="51">
                  <c:v>1250.8497488758339</c:v>
                </c:pt>
                <c:pt idx="52">
                  <c:v>1333.0358340183002</c:v>
                </c:pt>
                <c:pt idx="53">
                  <c:v>1410.9725344625695</c:v>
                </c:pt>
                <c:pt idx="54">
                  <c:v>1483.8811324602523</c:v>
                </c:pt>
                <c:pt idx="55">
                  <c:v>1551.0331494005325</c:v>
                </c:pt>
                <c:pt idx="56">
                  <c:v>1611.7576245276491</c:v>
                </c:pt>
                <c:pt idx="57">
                  <c:v>1665.4478189589752</c:v>
                </c:pt>
                <c:pt idx="58">
                  <c:v>1711.5672780193709</c:v>
                </c:pt>
                <c:pt idx="59">
                  <c:v>1749.6551913189712</c:v>
                </c:pt>
                <c:pt idx="60">
                  <c:v>1779.3309970182768</c:v>
                </c:pt>
                <c:pt idx="61">
                  <c:v>1800.2981842762574</c:v>
                </c:pt>
                <c:pt idx="62">
                  <c:v>1812.3472558886619</c:v>
                </c:pt>
                <c:pt idx="63">
                  <c:v>1815.3578215148325</c:v>
                </c:pt>
                <c:pt idx="64">
                  <c:v>1809.2998005781935</c:v>
                </c:pt>
                <c:pt idx="65">
                  <c:v>1794.2337228214283</c:v>
                </c:pt>
                <c:pt idx="66">
                  <c:v>1770.3101235132992</c:v>
                </c:pt>
                <c:pt idx="67">
                  <c:v>1737.7680393500025</c:v>
                </c:pt>
                <c:pt idx="68">
                  <c:v>1696.9326200795149</c:v>
                </c:pt>
                <c:pt idx="69">
                  <c:v>1648.2118797127919</c:v>
                </c:pt>
                <c:pt idx="70">
                  <c:v>1592.0926197826432</c:v>
                </c:pt>
                <c:pt idx="71">
                  <c:v>1529.135565383729</c:v>
                </c:pt>
                <c:pt idx="72">
                  <c:v>1459.9697625927679</c:v>
                </c:pt>
                <c:pt idx="73">
                  <c:v>1385.2862932480734</c:v>
                </c:pt>
                <c:pt idx="74">
                  <c:v>1305.8313698882635</c:v>
                </c:pt>
                <c:pt idx="75">
                  <c:v>1222.3988798432454</c:v>
                </c:pt>
                <c:pt idx="76">
                  <c:v>1135.8224529744334</c:v>
                </c:pt>
                <c:pt idx="77">
                  <c:v>1046.9671323207385</c:v>
                </c:pt>
                <c:pt idx="78">
                  <c:v>956.72073087446972</c:v>
                </c:pt>
                <c:pt idx="79">
                  <c:v>865.98496084738235</c:v>
                </c:pt>
                <c:pt idx="80">
                  <c:v>775.66642406033111</c:v>
                </c:pt>
                <c:pt idx="81">
                  <c:v>686.66755347755225</c:v>
                </c:pt>
                <c:pt idx="82">
                  <c:v>599.87759639479373</c:v>
                </c:pt>
                <c:pt idx="83">
                  <c:v>516.16372937427957</c:v>
                </c:pt>
                <c:pt idx="84">
                  <c:v>436.36239370315621</c:v>
                </c:pt>
                <c:pt idx="85">
                  <c:v>361.27093794863362</c:v>
                </c:pt>
                <c:pt idx="86">
                  <c:v>291.63965111467593</c:v>
                </c:pt>
                <c:pt idx="87">
                  <c:v>228.16426600228476</c:v>
                </c:pt>
                <c:pt idx="88">
                  <c:v>171.47900767732946</c:v>
                </c:pt>
                <c:pt idx="89">
                  <c:v>122.15025650333989</c:v>
                </c:pt>
                <c:pt idx="90">
                  <c:v>80.670889056128331</c:v>
                </c:pt>
                <c:pt idx="91">
                  <c:v>47.455353463971178</c:v>
                </c:pt>
                <c:pt idx="92">
                  <c:v>22.835528378909114</c:v>
                </c:pt>
                <c:pt idx="93">
                  <c:v>7.0574069549597453</c:v>
                </c:pt>
                <c:pt idx="94">
                  <c:v>0.27863896583806125</c:v>
                </c:pt>
                <c:pt idx="95">
                  <c:v>2.5669556205283874</c:v>
                </c:pt>
                <c:pt idx="96">
                  <c:v>13.899492815433844</c:v>
                </c:pt>
                <c:pt idx="97">
                  <c:v>34.163019584941779</c:v>
                </c:pt>
                <c:pt idx="98">
                  <c:v>63.155069467803251</c:v>
                </c:pt>
                <c:pt idx="99">
                  <c:v>100.58596348508522</c:v>
                </c:pt>
                <c:pt idx="100">
                  <c:v>146.08170451677589</c:v>
                </c:pt>
                <c:pt idx="101">
                  <c:v>199.18771415737922</c:v>
                </c:pt>
                <c:pt idx="102">
                  <c:v>259.37337471307904</c:v>
                </c:pt>
                <c:pt idx="103">
                  <c:v>326.0373309583386</c:v>
                </c:pt>
                <c:pt idx="104">
                  <c:v>398.51349867852679</c:v>
                </c:pt>
                <c:pt idx="105">
                  <c:v>476.07771996322072</c:v>
                </c:pt>
                <c:pt idx="106">
                  <c:v>557.95499875266614</c:v>
                </c:pt>
                <c:pt idx="107">
                  <c:v>643.32724434222916</c:v>
                </c:pt>
                <c:pt idx="108">
                  <c:v>731.34144547429275</c:v>
                </c:pt>
                <c:pt idx="109">
                  <c:v>821.11819334476911</c:v>
                </c:pt>
                <c:pt idx="110">
                  <c:v>911.76046836518515</c:v>
                </c:pt>
                <c:pt idx="111">
                  <c:v>1002.3626028858895</c:v>
                </c:pt>
                <c:pt idx="112">
                  <c:v>1092.0193303278352</c:v>
                </c:pt>
                <c:pt idx="113">
                  <c:v>1179.8348303069977</c:v>
                </c:pt>
                <c:pt idx="114">
                  <c:v>1264.9316793755268</c:v>
                </c:pt>
                <c:pt idx="115">
                  <c:v>1346.4596179468099</c:v>
                </c:pt>
                <c:pt idx="116">
                  <c:v>1423.6040458081961</c:v>
                </c:pt>
                <c:pt idx="117">
                  <c:v>1495.5941613370521</c:v>
                </c:pt>
                <c:pt idx="118">
                  <c:v>1561.7106630957833</c:v>
                </c:pt>
                <c:pt idx="119">
                  <c:v>1621.2929368540231</c:v>
                </c:pt>
                <c:pt idx="120">
                  <c:v>1673.7456562276625</c:v>
                </c:pt>
                <c:pt idx="121">
                  <c:v>1718.5447309832828</c:v>
                </c:pt>
                <c:pt idx="122">
                  <c:v>1755.2425435745322</c:v>
                </c:pt>
                <c:pt idx="123">
                  <c:v>1783.4724215886827</c:v>
                </c:pt>
                <c:pt idx="124">
                  <c:v>1802.952301416173</c:v>
                </c:pt>
                <c:pt idx="125">
                  <c:v>1813.4875465369598</c:v>
                </c:pt>
                <c:pt idx="126">
                  <c:v>1814.9728922642853</c:v>
                </c:pt>
                <c:pt idx="127">
                  <c:v>1807.3934975146315</c:v>
                </c:pt>
                <c:pt idx="128">
                  <c:v>1790.8250930949227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8-4B2B-AE0B-9B90B26E37CC}"/>
            </c:ext>
          </c:extLst>
        </c:ser>
        <c:ser>
          <c:idx val="3"/>
          <c:order val="3"/>
          <c:tx>
            <c:strRef>
              <c:f>Leistungszerlegung!$I$2</c:f>
              <c:strCache>
                <c:ptCount val="1"/>
                <c:pt idx="0">
                  <c:v>Q(t)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Leistungszerlegung!$I$3:$I$131</c:f>
              <c:numCache>
                <c:formatCode>General</c:formatCode>
                <c:ptCount val="129"/>
                <c:pt idx="0">
                  <c:v>0</c:v>
                </c:pt>
                <c:pt idx="1">
                  <c:v>-32.984108128251229</c:v>
                </c:pt>
                <c:pt idx="2">
                  <c:v>-65.63864995118152</c:v>
                </c:pt>
                <c:pt idx="3">
                  <c:v>-97.637352081052555</c:v>
                </c:pt>
                <c:pt idx="4">
                  <c:v>-128.6604940635473</c:v>
                </c:pt>
                <c:pt idx="5">
                  <c:v>-158.398102918864</c:v>
                </c:pt>
                <c:pt idx="6">
                  <c:v>-186.55305028926688</c:v>
                </c:pt>
                <c:pt idx="7">
                  <c:v>-212.84402124741908</c:v>
                </c:pt>
                <c:pt idx="8">
                  <c:v>-237.00832510214636</c:v>
                </c:pt>
                <c:pt idx="9">
                  <c:v>-258.80452011698912</c:v>
                </c:pt>
                <c:pt idx="10">
                  <c:v>-278.01482591622317</c:v>
                </c:pt>
                <c:pt idx="11">
                  <c:v>-294.44729947438549</c:v>
                </c:pt>
                <c:pt idx="12">
                  <c:v>-307.93775294753641</c:v>
                </c:pt>
                <c:pt idx="13">
                  <c:v>-318.35139418392328</c:v>
                </c:pt>
                <c:pt idx="14">
                  <c:v>-325.58417352260426</c:v>
                </c:pt>
                <c:pt idx="15">
                  <c:v>-329.56382342326623</c:v>
                </c:pt>
                <c:pt idx="16">
                  <c:v>-330.25058053959913</c:v>
                </c:pt>
                <c:pt idx="17">
                  <c:v>-327.63758302150825</c:v>
                </c:pt>
                <c:pt idx="18">
                  <c:v>-321.75093907645225</c:v>
                </c:pt>
                <c:pt idx="19">
                  <c:v>-312.64946610486436</c:v>
                </c:pt>
                <c:pt idx="20">
                  <c:v>-300.42410301612966</c:v>
                </c:pt>
                <c:pt idx="21">
                  <c:v>-285.19700159706309</c:v>
                </c:pt>
                <c:pt idx="22">
                  <c:v>-267.12030601163337</c:v>
                </c:pt>
                <c:pt idx="23">
                  <c:v>-246.37463262676914</c:v>
                </c:pt>
                <c:pt idx="24">
                  <c:v>-223.16726535332393</c:v>
                </c:pt>
                <c:pt idx="25">
                  <c:v>-197.7300845337584</c:v>
                </c:pt>
                <c:pt idx="26">
                  <c:v>-170.31725007040751</c:v>
                </c:pt>
                <c:pt idx="27">
                  <c:v>-141.20266194375083</c:v>
                </c:pt>
                <c:pt idx="28">
                  <c:v>-110.67722349434671</c:v>
                </c:pt>
                <c:pt idx="29">
                  <c:v>-79.045934812812931</c:v>
                </c:pt>
                <c:pt idx="30">
                  <c:v>-46.624845279741628</c:v>
                </c:pt>
                <c:pt idx="31">
                  <c:v>-13.737895704759914</c:v>
                </c:pt>
                <c:pt idx="32">
                  <c:v>19.286318382959205</c:v>
                </c:pt>
                <c:pt idx="33">
                  <c:v>52.117829952604907</c:v>
                </c:pt>
                <c:pt idx="34">
                  <c:v>84.428597393228401</c:v>
                </c:pt>
                <c:pt idx="35">
                  <c:v>115.89578219708255</c:v>
                </c:pt>
                <c:pt idx="36">
                  <c:v>146.20497465527561</c:v>
                </c:pt>
                <c:pt idx="37">
                  <c:v>175.05333533565229</c:v>
                </c:pt>
                <c:pt idx="38">
                  <c:v>202.15262095429432</c:v>
                </c:pt>
                <c:pt idx="39">
                  <c:v>227.23206440713341</c:v>
                </c:pt>
                <c:pt idx="40">
                  <c:v>250.04108018535032</c:v>
                </c:pt>
                <c:pt idx="41">
                  <c:v>270.35176814294738</c:v>
                </c:pt>
                <c:pt idx="42">
                  <c:v>287.96119059967327</c:v>
                </c:pt>
                <c:pt idx="43">
                  <c:v>302.69340002724124</c:v>
                </c:pt>
                <c:pt idx="44">
                  <c:v>314.40119705887224</c:v>
                </c:pt>
                <c:pt idx="45">
                  <c:v>322.9676012567092</c:v>
                </c:pt>
                <c:pt idx="46">
                  <c:v>328.30701994168419</c:v>
                </c:pt>
                <c:pt idx="47">
                  <c:v>330.36610340727407</c:v>
                </c:pt>
                <c:pt idx="48">
                  <c:v>329.1242779721332</c:v>
                </c:pt>
                <c:pt idx="49">
                  <c:v>324.59395154551652</c:v>
                </c:pt>
                <c:pt idx="50">
                  <c:v>316.82038965155203</c:v>
                </c:pt>
                <c:pt idx="51">
                  <c:v>305.88126315108639</c:v>
                </c:pt>
                <c:pt idx="52">
                  <c:v>291.88587218011747</c:v>
                </c:pt>
                <c:pt idx="53">
                  <c:v>274.97405405896643</c:v>
                </c:pt>
                <c:pt idx="54">
                  <c:v>255.31478608399556</c:v>
                </c:pt>
                <c:pt idx="55">
                  <c:v>233.10449716232119</c:v>
                </c:pt>
                <c:pt idx="56">
                  <c:v>208.56510515910313</c:v>
                </c:pt>
                <c:pt idx="57">
                  <c:v>181.94179956759265</c:v>
                </c:pt>
                <c:pt idx="58">
                  <c:v>153.50059165676598</c:v>
                </c:pt>
                <c:pt idx="59">
                  <c:v>123.52565657465408</c:v>
                </c:pt>
                <c:pt idx="60">
                  <c:v>92.316493964201825</c:v>
                </c:pt>
                <c:pt idx="61">
                  <c:v>60.184935461835003</c:v>
                </c:pt>
                <c:pt idx="62">
                  <c:v>27.452028978827872</c:v>
                </c:pt>
                <c:pt idx="63">
                  <c:v>-5.5551691033011119</c:v>
                </c:pt>
                <c:pt idx="64">
                  <c:v>-38.506861772044971</c:v>
                </c:pt>
                <c:pt idx="65">
                  <c:v>-71.073806606638442</c:v>
                </c:pt>
                <c:pt idx="66">
                  <c:v>-102.93060545949528</c:v>
                </c:pt>
                <c:pt idx="67">
                  <c:v>-133.75895572693562</c:v>
                </c:pt>
                <c:pt idx="68">
                  <c:v>-163.25083072358444</c:v>
                </c:pt>
                <c:pt idx="69">
                  <c:v>-191.11155738319343</c:v>
                </c:pt>
                <c:pt idx="70">
                  <c:v>-217.06276053451114</c:v>
                </c:pt>
                <c:pt idx="71">
                  <c:v>-240.84514433397712</c:v>
                </c:pt>
                <c:pt idx="72">
                  <c:v>-262.22108306407807</c:v>
                </c:pt>
                <c:pt idx="73">
                  <c:v>-280.97699541096847</c:v>
                </c:pt>
                <c:pt idx="74">
                  <c:v>-296.92547849835881</c:v>
                </c:pt>
                <c:pt idx="75">
                  <c:v>-309.90718035510713</c:v>
                </c:pt>
                <c:pt idx="76">
                  <c:v>-319.79239210744117</c:v>
                </c:pt>
                <c:pt idx="77">
                  <c:v>-326.48234398714811</c:v>
                </c:pt>
                <c:pt idx="78">
                  <c:v>-329.91019220645001</c:v>
                </c:pt>
                <c:pt idx="79">
                  <c:v>-330.04168683903555</c:v>
                </c:pt>
                <c:pt idx="80">
                  <c:v>-326.87551403400226</c:v>
                </c:pt>
                <c:pt idx="81">
                  <c:v>-320.44330914342055</c:v>
                </c:pt>
                <c:pt idx="82">
                  <c:v>-310.80934063235276</c:v>
                </c:pt>
                <c:pt idx="83">
                  <c:v>-298.06986792959469</c:v>
                </c:pt>
                <c:pt idx="84">
                  <c:v>-282.35217963528299</c:v>
                </c:pt>
                <c:pt idx="85">
                  <c:v>-263.81332169527724</c:v>
                </c:pt>
                <c:pt idx="86">
                  <c:v>-242.63852824998219</c:v>
                </c:pt>
                <c:pt idx="87">
                  <c:v>-219.03937083604723</c:v>
                </c:pt>
                <c:pt idx="88">
                  <c:v>-193.25164443350755</c:v>
                </c:pt>
                <c:pt idx="89">
                  <c:v>-165.53301148028925</c:v>
                </c:pt>
                <c:pt idx="90">
                  <c:v>-136.16042739429861</c:v>
                </c:pt>
                <c:pt idx="91">
                  <c:v>-105.42737332643739</c:v>
                </c:pt>
                <c:pt idx="92">
                  <c:v>-73.640923793954656</c:v>
                </c:pt>
                <c:pt idx="93">
                  <c:v>-41.118678493375164</c:v>
                </c:pt>
                <c:pt idx="94">
                  <c:v>-8.1855889493184417</c:v>
                </c:pt>
                <c:pt idx="95">
                  <c:v>24.829288293723906</c:v>
                </c:pt>
                <c:pt idx="96">
                  <c:v>57.596079495606872</c:v>
                </c:pt>
                <c:pt idx="97">
                  <c:v>89.787389709902357</c:v>
                </c:pt>
                <c:pt idx="98">
                  <c:v>121.08157400598205</c:v>
                </c:pt>
                <c:pt idx="99">
                  <c:v>151.16595123884045</c:v>
                </c:pt>
                <c:pt idx="100">
                  <c:v>179.73992825574032</c:v>
                </c:pt>
                <c:pt idx="101">
                  <c:v>206.51800332362987</c:v>
                </c:pt>
                <c:pt idx="102">
                  <c:v>231.23261876808544</c:v>
                </c:pt>
                <c:pt idx="103">
                  <c:v>253.63683432115218</c:v>
                </c:pt>
                <c:pt idx="104">
                  <c:v>273.50679446687201</c:v>
                </c:pt>
                <c:pt idx="105">
                  <c:v>290.64396513160489</c:v>
                </c:pt>
                <c:pt idx="106">
                  <c:v>304.87711737086431</c:v>
                </c:pt>
                <c:pt idx="107">
                  <c:v>316.06403823233029</c:v>
                </c:pt>
                <c:pt idx="108">
                  <c:v>324.0929517006594</c:v>
                </c:pt>
                <c:pt idx="109">
                  <c:v>328.88363552648184</c:v>
                </c:pt>
                <c:pt idx="110">
                  <c:v>330.38822278059962</c:v>
                </c:pt>
                <c:pt idx="111">
                  <c:v>328.59168012452011</c:v>
                </c:pt>
                <c:pt idx="112">
                  <c:v>323.51195801860479</c:v>
                </c:pt>
                <c:pt idx="113">
                  <c:v>315.19981136700284</c:v>
                </c:pt>
                <c:pt idx="114">
                  <c:v>303.73829239142702</c:v>
                </c:pt>
                <c:pt idx="115">
                  <c:v>289.24192080080672</c:v>
                </c:pt>
                <c:pt idx="116">
                  <c:v>271.85553954821211</c:v>
                </c:pt>
                <c:pt idx="117">
                  <c:v>251.75286760794549</c:v>
                </c:pt>
                <c:pt idx="118">
                  <c:v>229.13476423297374</c:v>
                </c:pt>
                <c:pt idx="119">
                  <c:v>204.22722203566946</c:v>
                </c:pt>
                <c:pt idx="120">
                  <c:v>177.2791089443289</c:v>
                </c:pt>
                <c:pt idx="121">
                  <c:v>148.55968159709892</c:v>
                </c:pt>
                <c:pt idx="122">
                  <c:v>118.35589501865248</c:v>
                </c:pt>
                <c:pt idx="123">
                  <c:v>86.969535460436433</c:v>
                </c:pt>
                <c:pt idx="124">
                  <c:v>54.714205052206538</c:v>
                </c:pt>
                <c:pt idx="125">
                  <c:v>21.912188393206556</c:v>
                </c:pt>
                <c:pt idx="126">
                  <c:v>-11.108767609011858</c:v>
                </c:pt>
                <c:pt idx="127">
                  <c:v>-44.018728477351388</c:v>
                </c:pt>
                <c:pt idx="128">
                  <c:v>-76.48886876140287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28-4B2B-AE0B-9B90B26E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79232"/>
        <c:axId val="126880768"/>
      </c:scatterChart>
      <c:valAx>
        <c:axId val="1268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26880768"/>
        <c:crosses val="autoZero"/>
        <c:crossBetween val="midCat"/>
      </c:valAx>
      <c:valAx>
        <c:axId val="12688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26879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Leistungszerlegung!$B$2</c:f>
              <c:strCache>
                <c:ptCount val="1"/>
                <c:pt idx="0">
                  <c:v>u(t)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Leistungszerlegung!$B$3:$B$131</c:f>
              <c:numCache>
                <c:formatCode>General</c:formatCode>
                <c:ptCount val="129"/>
                <c:pt idx="0">
                  <c:v>305.65299121879036</c:v>
                </c:pt>
                <c:pt idx="1">
                  <c:v>310.83111672188789</c:v>
                </c:pt>
                <c:pt idx="2">
                  <c:v>315.23232631089701</c:v>
                </c:pt>
                <c:pt idx="3">
                  <c:v>318.84561925395082</c:v>
                </c:pt>
                <c:pt idx="4">
                  <c:v>321.66196420045821</c:v>
                </c:pt>
                <c:pt idx="5">
                  <c:v>323.67432175477717</c:v>
                </c:pt>
                <c:pt idx="6">
                  <c:v>324.87766207103732</c:v>
                </c:pt>
                <c:pt idx="7">
                  <c:v>325.26897742513557</c:v>
                </c:pt>
                <c:pt idx="8">
                  <c:v>324.84728973247979</c:v>
                </c:pt>
                <c:pt idx="9">
                  <c:v>323.6136529926909</c:v>
                </c:pt>
                <c:pt idx="10">
                  <c:v>321.57115065515279</c:v>
                </c:pt>
                <c:pt idx="11">
                  <c:v>318.72488791199464</c:v>
                </c:pt>
                <c:pt idx="12">
                  <c:v>315.08197893776935</c:v>
                </c:pt>
                <c:pt idx="13">
                  <c:v>310.65152910772218</c:v>
                </c:pt>
                <c:pt idx="14">
                  <c:v>305.44461223909457</c:v>
                </c:pt>
                <c:pt idx="15">
                  <c:v>299.47424291234819</c:v>
                </c:pt>
                <c:pt idx="16">
                  <c:v>292.75534394149173</c:v>
                </c:pt>
                <c:pt idx="17">
                  <c:v>285.30470907481731</c:v>
                </c:pt>
                <c:pt idx="18">
                  <c:v>277.14096101927606</c:v>
                </c:pt>
                <c:pt idx="19">
                  <c:v>268.28450489340901</c:v>
                </c:pt>
                <c:pt idx="20">
                  <c:v>258.75747722517764</c:v>
                </c:pt>
                <c:pt idx="21">
                  <c:v>248.58369062217238</c:v>
                </c:pt>
                <c:pt idx="22">
                  <c:v>237.78857425249515</c:v>
                </c:pt>
                <c:pt idx="23">
                  <c:v>226.39911028508226</c:v>
                </c:pt>
                <c:pt idx="24">
                  <c:v>214.44376644833397</c:v>
                </c:pt>
                <c:pt idx="25">
                  <c:v>201.95242487561953</c:v>
                </c:pt>
                <c:pt idx="26">
                  <c:v>188.95630741550573</c:v>
                </c:pt>
                <c:pt idx="27">
                  <c:v>175.48789759339576</c:v>
                </c:pt>
                <c:pt idx="28">
                  <c:v>161.58085941963267</c:v>
                </c:pt>
                <c:pt idx="29">
                  <c:v>147.26995324700536</c:v>
                </c:pt>
                <c:pt idx="30">
                  <c:v>132.59094888796949</c:v>
                </c:pt>
                <c:pt idx="31">
                  <c:v>117.58053620874506</c:v>
                </c:pt>
                <c:pt idx="32">
                  <c:v>102.27623342375827</c:v>
                </c:pt>
                <c:pt idx="33">
                  <c:v>86.716293319644848</c:v>
                </c:pt>
                <c:pt idx="34">
                  <c:v>70.939607643204795</c:v>
                </c:pt>
                <c:pt idx="35">
                  <c:v>54.985609892290199</c:v>
                </c:pt>
                <c:pt idx="36">
                  <c:v>38.894176752596948</c:v>
                </c:pt>
                <c:pt idx="37">
                  <c:v>22.705528426717891</c:v>
                </c:pt>
                <c:pt idx="38">
                  <c:v>6.4601281045827204</c:v>
                </c:pt>
                <c:pt idx="39">
                  <c:v>-9.8014191734442964</c:v>
                </c:pt>
                <c:pt idx="40">
                  <c:v>-26.038468008018132</c:v>
                </c:pt>
                <c:pt idx="41">
                  <c:v>-42.21043423314385</c:v>
                </c:pt>
                <c:pt idx="42">
                  <c:v>-58.276896355456046</c:v>
                </c:pt>
                <c:pt idx="43">
                  <c:v>-74.197696586900378</c:v>
                </c:pt>
                <c:pt idx="44">
                  <c:v>-89.933041218290981</c:v>
                </c:pt>
                <c:pt idx="45">
                  <c:v>-105.4436000828582</c:v>
                </c:pt>
                <c:pt idx="46">
                  <c:v>-120.69060486118364</c:v>
                </c:pt>
                <c:pt idx="47">
                  <c:v>-135.63594598180822</c:v>
                </c:pt>
                <c:pt idx="48">
                  <c:v>-150.24226787531327</c:v>
                </c:pt>
                <c:pt idx="49">
                  <c:v>-164.47306234379076</c:v>
                </c:pt>
                <c:pt idx="50">
                  <c:v>-178.29275981232365</c:v>
                </c:pt>
                <c:pt idx="51">
                  <c:v>-191.66681823440007</c:v>
                </c:pt>
                <c:pt idx="52">
                  <c:v>-204.56180942903995</c:v>
                </c:pt>
                <c:pt idx="53">
                  <c:v>-216.94550263383803</c:v>
                </c:pt>
                <c:pt idx="54">
                  <c:v>-228.78694506508532</c:v>
                </c:pt>
                <c:pt idx="55">
                  <c:v>-240.05653928360744</c:v>
                </c:pt>
                <c:pt idx="56">
                  <c:v>-250.72611717294944</c:v>
                </c:pt>
                <c:pt idx="57">
                  <c:v>-260.76901034499679</c:v>
                </c:pt>
                <c:pt idx="58">
                  <c:v>-270.1601167970569</c:v>
                </c:pt>
                <c:pt idx="59">
                  <c:v>-278.87596365379341</c:v>
                </c:pt>
                <c:pt idx="60">
                  <c:v>-286.8947658371896</c:v>
                </c:pt>
                <c:pt idx="61">
                  <c:v>-294.19648051789858</c:v>
                </c:pt>
                <c:pt idx="62">
                  <c:v>-300.7628572118781</c:v>
                </c:pt>
                <c:pt idx="63">
                  <c:v>-306.57748339709599</c:v>
                </c:pt>
                <c:pt idx="64">
                  <c:v>-311.62582553628806</c:v>
                </c:pt>
                <c:pt idx="65">
                  <c:v>-315.89526540323203</c:v>
                </c:pt>
                <c:pt idx="66">
                  <c:v>-319.37513162174184</c:v>
                </c:pt>
                <c:pt idx="67">
                  <c:v>-322.05672633855056</c:v>
                </c:pt>
                <c:pt idx="68">
                  <c:v>-323.93334696341367</c:v>
                </c:pt>
                <c:pt idx="69">
                  <c:v>-325.00030292209419</c:v>
                </c:pt>
                <c:pt idx="70">
                  <c:v>-325.25492738035518</c:v>
                </c:pt>
                <c:pt idx="71">
                  <c:v>-324.69658390965708</c:v>
                </c:pt>
                <c:pt idx="72">
                  <c:v>-323.32666807789678</c:v>
                </c:pt>
                <c:pt idx="73">
                  <c:v>-321.14860396121537</c:v>
                </c:pt>
                <c:pt idx="74">
                  <c:v>-318.16783558559069</c:v>
                </c:pt>
                <c:pt idx="75">
                  <c:v>-314.39181331960776</c:v>
                </c:pt>
                <c:pt idx="76">
                  <c:v>-309.82997525241694</c:v>
                </c:pt>
                <c:pt idx="77">
                  <c:v>-304.49372360342699</c:v>
                </c:pt>
                <c:pt idx="78">
                  <c:v>-298.39639622269425</c:v>
                </c:pt>
                <c:pt idx="79">
                  <c:v>-291.55323325324377</c:v>
                </c:pt>
                <c:pt idx="80">
                  <c:v>-283.98133903864891</c:v>
                </c:pt>
                <c:pt idx="81">
                  <c:v>-275.69963937107985</c:v>
                </c:pt>
                <c:pt idx="82">
                  <c:v>-266.72883418667965</c:v>
                </c:pt>
                <c:pt idx="83">
                  <c:v>-257.0913458265041</c:v>
                </c:pt>
                <c:pt idx="84">
                  <c:v>-246.81126299234714</c:v>
                </c:pt>
                <c:pt idx="85">
                  <c:v>-235.91428053753029</c:v>
                </c:pt>
                <c:pt idx="86">
                  <c:v>-224.42763524315185</c:v>
                </c:pt>
                <c:pt idx="87">
                  <c:v>-212.38003774031844</c:v>
                </c:pt>
                <c:pt idx="88">
                  <c:v>-199.80160074851963</c:v>
                </c:pt>
                <c:pt idx="89">
                  <c:v>-186.72376380951192</c:v>
                </c:pt>
                <c:pt idx="90">
                  <c:v>-173.17921470483677</c:v>
                </c:pt>
                <c:pt idx="91">
                  <c:v>-159.20180775339105</c:v>
                </c:pt>
                <c:pt idx="92">
                  <c:v>-144.82647919326058</c:v>
                </c:pt>
                <c:pt idx="93">
                  <c:v>-130.08915985931904</c:v>
                </c:pt>
                <c:pt idx="94">
                  <c:v>-115.02668537485421</c:v>
                </c:pt>
                <c:pt idx="95">
                  <c:v>-99.67670408169198</c:v>
                </c:pt>
                <c:pt idx="96">
                  <c:v>-84.077582938949504</c:v>
                </c:pt>
                <c:pt idx="97">
                  <c:v>-68.268311625618409</c:v>
                </c:pt>
                <c:pt idx="98">
                  <c:v>-52.288405086672377</c:v>
                </c:pt>
                <c:pt idx="99">
                  <c:v>-36.177804766284908</c:v>
                </c:pt>
                <c:pt idx="100">
                  <c:v>-19.976778775018225</c:v>
                </c:pt>
                <c:pt idx="101">
                  <c:v>-3.7258212405192701</c:v>
                </c:pt>
                <c:pt idx="102">
                  <c:v>12.534448906710793</c:v>
                </c:pt>
                <c:pt idx="103">
                  <c:v>28.763389459489165</c:v>
                </c:pt>
                <c:pt idx="104">
                  <c:v>44.920436518302182</c:v>
                </c:pt>
                <c:pt idx="105">
                  <c:v>60.965205879930551</c:v>
                </c:pt>
                <c:pt idx="106">
                  <c:v>76.857593976924534</c:v>
                </c:pt>
                <c:pt idx="107">
                  <c:v>92.557878115637408</c:v>
                </c:pt>
                <c:pt idx="108">
                  <c:v>108.02681576227255</c:v>
                </c:pt>
                <c:pt idx="109">
                  <c:v>123.22574262877981</c:v>
                </c:pt>
                <c:pt idx="110">
                  <c:v>138.11666931344132</c:v>
                </c:pt>
                <c:pt idx="111">
                  <c:v>152.6623762545901</c:v>
                </c:pt>
                <c:pt idx="112">
                  <c:v>166.82650676013105</c:v>
                </c:pt>
                <c:pt idx="113">
                  <c:v>180.57365788033712</c:v>
                </c:pt>
                <c:pt idx="114">
                  <c:v>193.86946889678515</c:v>
                </c:pt>
                <c:pt idx="115">
                  <c:v>206.68070720625889</c:v>
                </c:pt>
                <c:pt idx="116">
                  <c:v>218.97535138494857</c:v>
                </c:pt>
                <c:pt idx="117">
                  <c:v>230.72267122533427</c:v>
                </c:pt>
                <c:pt idx="118">
                  <c:v>241.89330454570126</c:v>
                </c:pt>
                <c:pt idx="119">
                  <c:v>252.4593305803015</c:v>
                </c:pt>
                <c:pt idx="120">
                  <c:v>262.39433976672876</c:v>
                </c:pt>
                <c:pt idx="121">
                  <c:v>271.67349975606965</c:v>
                </c:pt>
                <c:pt idx="122">
                  <c:v>280.273617480844</c:v>
                </c:pt>
                <c:pt idx="123">
                  <c:v>288.1731971255947</c:v>
                </c:pt>
                <c:pt idx="124">
                  <c:v>295.35249385523116</c:v>
                </c:pt>
                <c:pt idx="125">
                  <c:v>301.79356316683487</c:v>
                </c:pt>
                <c:pt idx="126">
                  <c:v>307.48030574157087</c:v>
                </c:pt>
                <c:pt idx="127">
                  <c:v>312.3985076846007</c:v>
                </c:pt>
                <c:pt idx="128">
                  <c:v>316.53587605241677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E2-400C-B6A8-7EE803DE10C1}"/>
            </c:ext>
          </c:extLst>
        </c:ser>
        <c:ser>
          <c:idx val="3"/>
          <c:order val="2"/>
          <c:tx>
            <c:strRef>
              <c:f>Leistungszerlegung!$D$2</c:f>
              <c:strCache>
                <c:ptCount val="1"/>
                <c:pt idx="0">
                  <c:v>p(t)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Leistungszerlegung!$D$3:$D$131</c:f>
              <c:numCache>
                <c:formatCode>General</c:formatCode>
                <c:ptCount val="129"/>
                <c:pt idx="0">
                  <c:v>1815.4861433583753</c:v>
                </c:pt>
                <c:pt idx="1">
                  <c:v>1843.9353171305002</c:v>
                </c:pt>
                <c:pt idx="2">
                  <c:v>1863.0303674500876</c:v>
                </c:pt>
                <c:pt idx="3">
                  <c:v>1872.5805028863288</c:v>
                </c:pt>
                <c:pt idx="4">
                  <c:v>1872.4903016427997</c:v>
                </c:pt>
                <c:pt idx="5">
                  <c:v>1862.7606649805093</c:v>
                </c:pt>
                <c:pt idx="6">
                  <c:v>1843.4888082127968</c:v>
                </c:pt>
                <c:pt idx="7">
                  <c:v>1814.8672893620567</c:v>
                </c:pt>
                <c:pt idx="8">
                  <c:v>1777.1820851836289</c:v>
                </c:pt>
                <c:pt idx="9">
                  <c:v>1730.8097337805918</c:v>
                </c:pt>
                <c:pt idx="10">
                  <c:v>1676.213572359504</c:v>
                </c:pt>
                <c:pt idx="11">
                  <c:v>1613.9391077181926</c:v>
                </c:pt>
                <c:pt idx="12">
                  <c:v>1544.6085657221527</c:v>
                </c:pt>
                <c:pt idx="13">
                  <c:v>1468.9146742293788</c:v>
                </c:pt>
                <c:pt idx="14">
                  <c:v>1387.6137415825922</c:v>
                </c:pt>
                <c:pt idx="15">
                  <c:v>1301.5180998262847</c:v>
                </c:pt>
                <c:pt idx="16">
                  <c:v>1211.48798815345</c:v>
                </c:pt>
                <c:pt idx="17">
                  <c:v>1118.4229576799246</c:v>
                </c:pt>
                <c:pt idx="18">
                  <c:v>1023.2528834269913</c:v>
                </c:pt>
                <c:pt idx="19">
                  <c:v>926.92867331754144</c:v>
                </c:pt>
                <c:pt idx="20">
                  <c:v>830.41276701843765</c:v>
                </c:pt>
                <c:pt idx="21">
                  <c:v>734.66951956150365</c:v>
                </c:pt>
                <c:pt idx="22">
                  <c:v>640.65556582681972</c:v>
                </c:pt>
                <c:pt idx="23">
                  <c:v>549.31026216322164</c:v>
                </c:pt>
                <c:pt idx="24">
                  <c:v>461.54630065017233</c:v>
                </c:pt>
                <c:pt idx="25">
                  <c:v>378.2405897802023</c:v>
                </c:pt>
                <c:pt idx="26">
                  <c:v>300.22549267911717</c:v>
                </c:pt>
                <c:pt idx="27">
                  <c:v>228.28051040878859</c:v>
                </c:pt>
                <c:pt idx="28">
                  <c:v>163.12449345021273</c:v>
                </c:pt>
                <c:pt idx="29">
                  <c:v>105.40845918712337</c:v>
                </c:pt>
                <c:pt idx="30">
                  <c:v>55.709087155493187</c:v>
                </c:pt>
                <c:pt idx="31">
                  <c:v>14.522957052234117</c:v>
                </c:pt>
                <c:pt idx="32">
                  <c:v>-17.738412924986665</c:v>
                </c:pt>
                <c:pt idx="33">
                  <c:v>-40.752677831547757</c:v>
                </c:pt>
                <c:pt idx="34">
                  <c:v>-54.289886740007546</c:v>
                </c:pt>
                <c:pt idx="35">
                  <c:v>-58.214780333758881</c:v>
                </c:pt>
                <c:pt idx="36">
                  <c:v>-52.488142373410369</c:v>
                </c:pt>
                <c:pt idx="37">
                  <c:v>-37.167191532486953</c:v>
                </c:pt>
                <c:pt idx="38">
                  <c:v>-12.405009687358246</c:v>
                </c:pt>
                <c:pt idx="39">
                  <c:v>21.550987626268483</c:v>
                </c:pt>
                <c:pt idx="40">
                  <c:v>64.361523307595803</c:v>
                </c:pt>
                <c:pt idx="41">
                  <c:v>115.59884863537727</c:v>
                </c:pt>
                <c:pt idx="42">
                  <c:v>174.7510171917464</c:v>
                </c:pt>
                <c:pt idx="43">
                  <c:v>241.22700006159414</c:v>
                </c:pt>
                <c:pt idx="44">
                  <c:v>314.36259119812451</c:v>
                </c:pt>
                <c:pt idx="45">
                  <c:v>393.42704395011242</c:v>
                </c:pt>
                <c:pt idx="46">
                  <c:v>477.63037244089389</c:v>
                </c:pt>
                <c:pt idx="47">
                  <c:v>566.13124484610955</c:v>
                </c:pt>
                <c:pt idx="48">
                  <c:v>658.04538970318379</c:v>
                </c:pt>
                <c:pt idx="49">
                  <c:v>752.45443125948327</c:v>
                </c:pt>
                <c:pt idx="50">
                  <c:v>848.41506557925595</c:v>
                </c:pt>
                <c:pt idx="51">
                  <c:v>944.96848572474744</c:v>
                </c:pt>
                <c:pt idx="52">
                  <c:v>1041.1499618381829</c:v>
                </c:pt>
                <c:pt idx="53">
                  <c:v>1135.9984804036033</c:v>
                </c:pt>
                <c:pt idx="54">
                  <c:v>1228.5663463762567</c:v>
                </c:pt>
                <c:pt idx="55">
                  <c:v>1317.9286522382115</c:v>
                </c:pt>
                <c:pt idx="56">
                  <c:v>1403.1925193685461</c:v>
                </c:pt>
                <c:pt idx="57">
                  <c:v>1483.5060193913828</c:v>
                </c:pt>
                <c:pt idx="58">
                  <c:v>1558.066686362605</c:v>
                </c:pt>
                <c:pt idx="59">
                  <c:v>1626.1295347443174</c:v>
                </c:pt>
                <c:pt idx="60">
                  <c:v>1687.014503054075</c:v>
                </c:pt>
                <c:pt idx="61">
                  <c:v>1740.1132488144226</c:v>
                </c:pt>
                <c:pt idx="62">
                  <c:v>1784.8952269098343</c:v>
                </c:pt>
                <c:pt idx="63">
                  <c:v>1820.912990618134</c:v>
                </c:pt>
                <c:pt idx="64">
                  <c:v>1847.8066623502389</c:v>
                </c:pt>
                <c:pt idx="65">
                  <c:v>1865.3075294280673</c:v>
                </c:pt>
                <c:pt idx="66">
                  <c:v>1873.2407289727946</c:v>
                </c:pt>
                <c:pt idx="67">
                  <c:v>1871.526995076938</c:v>
                </c:pt>
                <c:pt idx="68">
                  <c:v>1860.1834508030995</c:v>
                </c:pt>
                <c:pt idx="69">
                  <c:v>1839.3234370959858</c:v>
                </c:pt>
                <c:pt idx="70">
                  <c:v>1809.1553803171541</c:v>
                </c:pt>
                <c:pt idx="71">
                  <c:v>1769.9807097177063</c:v>
                </c:pt>
                <c:pt idx="72">
                  <c:v>1722.1908456568462</c:v>
                </c:pt>
                <c:pt idx="73">
                  <c:v>1666.263288659042</c:v>
                </c:pt>
                <c:pt idx="74">
                  <c:v>1602.7568483866223</c:v>
                </c:pt>
                <c:pt idx="75">
                  <c:v>1532.3060601983527</c:v>
                </c:pt>
                <c:pt idx="76">
                  <c:v>1455.614845081875</c:v>
                </c:pt>
                <c:pt idx="77">
                  <c:v>1373.4494763078867</c:v>
                </c:pt>
                <c:pt idx="78">
                  <c:v>1286.6309230809197</c:v>
                </c:pt>
                <c:pt idx="79">
                  <c:v>1196.0266476864181</c:v>
                </c:pt>
                <c:pt idx="80">
                  <c:v>1102.5419380943333</c:v>
                </c:pt>
                <c:pt idx="81">
                  <c:v>1007.110862620973</c:v>
                </c:pt>
                <c:pt idx="82">
                  <c:v>910.68693702714666</c:v>
                </c:pt>
                <c:pt idx="83">
                  <c:v>814.23359730387426</c:v>
                </c:pt>
                <c:pt idx="84">
                  <c:v>718.71457333843932</c:v>
                </c:pt>
                <c:pt idx="85">
                  <c:v>625.08425964391097</c:v>
                </c:pt>
                <c:pt idx="86">
                  <c:v>534.27817936465817</c:v>
                </c:pt>
                <c:pt idx="87">
                  <c:v>447.20363683833182</c:v>
                </c:pt>
                <c:pt idx="88">
                  <c:v>364.73065211083696</c:v>
                </c:pt>
                <c:pt idx="89">
                  <c:v>287.68326798362904</c:v>
                </c:pt>
                <c:pt idx="90">
                  <c:v>216.83131645042678</c:v>
                </c:pt>
                <c:pt idx="91">
                  <c:v>152.88272679040847</c:v>
                </c:pt>
                <c:pt idx="92">
                  <c:v>96.476452172863716</c:v>
                </c:pt>
                <c:pt idx="93">
                  <c:v>48.176085448334831</c:v>
                </c:pt>
                <c:pt idx="94">
                  <c:v>8.4642279151564956</c:v>
                </c:pt>
                <c:pt idx="95">
                  <c:v>-22.26233267319552</c:v>
                </c:pt>
                <c:pt idx="96">
                  <c:v>-43.696586680172956</c:v>
                </c:pt>
                <c:pt idx="97">
                  <c:v>-55.624370124960464</c:v>
                </c:pt>
                <c:pt idx="98">
                  <c:v>-57.926504538178669</c:v>
                </c:pt>
                <c:pt idx="99">
                  <c:v>-50.579987753755113</c:v>
                </c:pt>
                <c:pt idx="100">
                  <c:v>-33.65822373896426</c:v>
                </c:pt>
                <c:pt idx="101">
                  <c:v>-7.3302891662504317</c:v>
                </c:pt>
                <c:pt idx="102">
                  <c:v>28.140755944993934</c:v>
                </c:pt>
                <c:pt idx="103">
                  <c:v>72.400496637186748</c:v>
                </c:pt>
                <c:pt idx="104">
                  <c:v>125.00670421165519</c:v>
                </c:pt>
                <c:pt idx="105">
                  <c:v>185.43375483161617</c:v>
                </c:pt>
                <c:pt idx="106">
                  <c:v>253.07788138180217</c:v>
                </c:pt>
                <c:pt idx="107">
                  <c:v>327.26320610989933</c:v>
                </c:pt>
                <c:pt idx="108">
                  <c:v>407.24849377363392</c:v>
                </c:pt>
                <c:pt idx="109">
                  <c:v>492.23455781828778</c:v>
                </c:pt>
                <c:pt idx="110">
                  <c:v>581.37224558458604</c:v>
                </c:pt>
                <c:pt idx="111">
                  <c:v>673.77092276137</c:v>
                </c:pt>
                <c:pt idx="112">
                  <c:v>768.50737230923096</c:v>
                </c:pt>
                <c:pt idx="113">
                  <c:v>864.63501893999546</c:v>
                </c:pt>
                <c:pt idx="114">
                  <c:v>961.19338698410002</c:v>
                </c:pt>
                <c:pt idx="115">
                  <c:v>1057.2176971460037</c:v>
                </c:pt>
                <c:pt idx="116">
                  <c:v>1151.7485062599849</c:v>
                </c:pt>
                <c:pt idx="117">
                  <c:v>1243.8412937291075</c:v>
                </c:pt>
                <c:pt idx="118">
                  <c:v>1332.5758988628104</c:v>
                </c:pt>
                <c:pt idx="119">
                  <c:v>1417.0657148183545</c:v>
                </c:pt>
                <c:pt idx="120">
                  <c:v>1496.466547283334</c:v>
                </c:pt>
                <c:pt idx="121">
                  <c:v>1569.9850493861843</c:v>
                </c:pt>
                <c:pt idx="122">
                  <c:v>1636.8866485558801</c:v>
                </c:pt>
                <c:pt idx="123">
                  <c:v>1696.5028861282467</c:v>
                </c:pt>
                <c:pt idx="124">
                  <c:v>1748.2380963639671</c:v>
                </c:pt>
                <c:pt idx="125">
                  <c:v>1791.5753581437539</c:v>
                </c:pt>
                <c:pt idx="126">
                  <c:v>1826.0816598732972</c:v>
                </c:pt>
                <c:pt idx="127">
                  <c:v>1851.4122259919836</c:v>
                </c:pt>
                <c:pt idx="128">
                  <c:v>1867.3139618563259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E2-400C-B6A8-7EE803DE1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23904"/>
        <c:axId val="126925440"/>
      </c:scatterChart>
      <c:scatterChart>
        <c:scatterStyle val="smoothMarker"/>
        <c:varyColors val="0"/>
        <c:ser>
          <c:idx val="1"/>
          <c:order val="1"/>
          <c:tx>
            <c:strRef>
              <c:f>Leistungszerlegung!$C$2</c:f>
              <c:strCache>
                <c:ptCount val="1"/>
                <c:pt idx="0">
                  <c:v>i(t)</c:v>
                </c:pt>
              </c:strCache>
            </c:strRef>
          </c:tx>
          <c:marker>
            <c:symbol val="none"/>
          </c:marker>
          <c:xVal>
            <c:numRef>
              <c:f>Leistungszerlegung!$A$3:$A$131</c:f>
              <c:numCache>
                <c:formatCode>General</c:formatCode>
                <c:ptCount val="12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</c:numCache>
            </c:numRef>
          </c:xVal>
          <c:yVal>
            <c:numRef>
              <c:f>Leistungszerlegung!$C$3:$C$131</c:f>
              <c:numCache>
                <c:formatCode>General</c:formatCode>
                <c:ptCount val="129"/>
                <c:pt idx="0">
                  <c:v>5.9396969619669999</c:v>
                </c:pt>
                <c:pt idx="1">
                  <c:v>5.9322738874317311</c:v>
                </c:pt>
                <c:pt idx="2">
                  <c:v>5.9100232176464003</c:v>
                </c:pt>
                <c:pt idx="3">
                  <c:v>5.8730005676975461</c:v>
                </c:pt>
                <c:pt idx="4">
                  <c:v>5.8212984749290175</c:v>
                </c:pt>
                <c:pt idx="5">
                  <c:v>5.755046167646805</c:v>
                </c:pt>
                <c:pt idx="6">
                  <c:v>5.6744092421155816</c:v>
                </c:pt>
                <c:pt idx="7">
                  <c:v>5.5795892486542753</c:v>
                </c:pt>
                <c:pt idx="8">
                  <c:v>5.4708231878652418</c:v>
                </c:pt>
                <c:pt idx="9">
                  <c:v>5.3483829182561831</c:v>
                </c:pt>
                <c:pt idx="10">
                  <c:v>5.2125744767354636</c:v>
                </c:pt>
                <c:pt idx="11">
                  <c:v>5.0637373136792148</c:v>
                </c:pt>
                <c:pt idx="12">
                  <c:v>4.9022434444821821</c:v>
                </c:pt>
                <c:pt idx="13">
                  <c:v>4.7284965197129765</c:v>
                </c:pt>
                <c:pt idx="14">
                  <c:v>4.5429308161978712</c:v>
                </c:pt>
                <c:pt idx="15">
                  <c:v>4.3460101515549043</c:v>
                </c:pt>
                <c:pt idx="16">
                  <c:v>4.1382267248913838</c:v>
                </c:pt>
                <c:pt idx="17">
                  <c:v>3.9200998865624519</c:v>
                </c:pt>
                <c:pt idx="18">
                  <c:v>3.6921748400656687</c:v>
                </c:pt>
                <c:pt idx="19">
                  <c:v>3.4550212793162078</c:v>
                </c:pt>
                <c:pt idx="20">
                  <c:v>3.2092319647087546</c:v>
                </c:pt>
                <c:pt idx="21">
                  <c:v>2.9554212415252272</c:v>
                </c:pt>
                <c:pt idx="22">
                  <c:v>2.6942235043915161</c:v>
                </c:pt>
                <c:pt idx="23">
                  <c:v>2.4262916116213042</c:v>
                </c:pt>
                <c:pt idx="24">
                  <c:v>2.1522952534102822</c:v>
                </c:pt>
                <c:pt idx="25">
                  <c:v>1.8729192779594348</c:v>
                </c:pt>
                <c:pt idx="26">
                  <c:v>1.5888619797111927</c:v>
                </c:pt>
                <c:pt idx="27">
                  <c:v>1.3008333539769958</c:v>
                </c:pt>
                <c:pt idx="28">
                  <c:v>1.0095533223187727</c:v>
                </c:pt>
                <c:pt idx="29">
                  <c:v>0.7157499331199576</c:v>
                </c:pt>
                <c:pt idx="30">
                  <c:v>0.42015754184370196</c:v>
                </c:pt>
                <c:pt idx="31">
                  <c:v>0.123514975526655</c:v>
                </c:pt>
                <c:pt idx="32">
                  <c:v>-0.17343631390385283</c:v>
                </c:pt>
                <c:pt idx="33">
                  <c:v>-0.46995410287348593</c:v>
                </c:pt>
                <c:pt idx="34">
                  <c:v>-0.76529725133330218</c:v>
                </c:pt>
                <c:pt idx="35">
                  <c:v>-1.0587275552238888</c:v>
                </c:pt>
                <c:pt idx="36">
                  <c:v>-1.349511591601068</c:v>
                </c:pt>
                <c:pt idx="37">
                  <c:v>-1.6369225518112951</c:v>
                </c:pt>
                <c:pt idx="38">
                  <c:v>-1.9202420581347781</c:v>
                </c:pt>
                <c:pt idx="39">
                  <c:v>-2.1987619593556569</c:v>
                </c:pt>
                <c:pt idx="40">
                  <c:v>-2.4717861007712396</c:v>
                </c:pt>
                <c:pt idx="41">
                  <c:v>-2.7386320642162088</c:v>
                </c:pt>
                <c:pt idx="42">
                  <c:v>-2.9986328737526482</c:v>
                </c:pt>
                <c:pt idx="43">
                  <c:v>-3.2511386627625152</c:v>
                </c:pt>
                <c:pt idx="44">
                  <c:v>-3.4955182982757629</c:v>
                </c:pt>
                <c:pt idx="45">
                  <c:v>-3.7311609584740579</c:v>
                </c:pt>
                <c:pt idx="46">
                  <c:v>-3.9574776594272314</c:v>
                </c:pt>
                <c:pt idx="47">
                  <c:v>-4.1739027272463618</c:v>
                </c:pt>
                <c:pt idx="48">
                  <c:v>-4.3798952119738939</c:v>
                </c:pt>
                <c:pt idx="49">
                  <c:v>-4.5749402396768239</c:v>
                </c:pt>
                <c:pt idx="50">
                  <c:v>-4.7585502993633799</c:v>
                </c:pt>
                <c:pt idx="51">
                  <c:v>-4.9302664615066165</c:v>
                </c:pt>
                <c:pt idx="52">
                  <c:v>-5.0896595251292265</c:v>
                </c:pt>
                <c:pt idx="53">
                  <c:v>-5.2363310905824516</c:v>
                </c:pt>
                <c:pt idx="54">
                  <c:v>-5.3699145553377363</c:v>
                </c:pt>
                <c:pt idx="55">
                  <c:v>-5.4900760303021157</c:v>
                </c:pt>
                <c:pt idx="56">
                  <c:v>-5.596515174367064</c:v>
                </c:pt>
                <c:pt idx="57">
                  <c:v>-5.6889659451048562</c:v>
                </c:pt>
                <c:pt idx="58">
                  <c:v>-5.7671972637360751</c:v>
                </c:pt>
                <c:pt idx="59">
                  <c:v>-5.8310135927062285</c:v>
                </c:pt>
                <c:pt idx="60">
                  <c:v>-5.8802554244277907</c:v>
                </c:pt>
                <c:pt idx="61">
                  <c:v>-5.9147996799661104</c:v>
                </c:pt>
                <c:pt idx="62">
                  <c:v>-5.9345600166726404</c:v>
                </c:pt>
                <c:pt idx="63">
                  <c:v>-5.939487043996599</c:v>
                </c:pt>
                <c:pt idx="64">
                  <c:v>-5.9295684469356225</c:v>
                </c:pt>
                <c:pt idx="65">
                  <c:v>-5.9048290168168585</c:v>
                </c:pt>
                <c:pt idx="66">
                  <c:v>-5.865330589331557</c:v>
                </c:pt>
                <c:pt idx="67">
                  <c:v>-5.8111718899780485</c:v>
                </c:pt>
                <c:pt idx="68">
                  <c:v>-5.7424882872994116</c:v>
                </c:pt>
                <c:pt idx="69">
                  <c:v>-5.6594514545326131</c:v>
                </c:pt>
                <c:pt idx="70">
                  <c:v>-5.5622689405148238</c:v>
                </c:pt>
                <c:pt idx="71">
                  <c:v>-5.4511836509194138</c:v>
                </c:pt>
                <c:pt idx="72">
                  <c:v>-5.3264732411182711</c:v>
                </c:pt>
                <c:pt idx="73">
                  <c:v>-5.1884494221879729</c:v>
                </c:pt>
                <c:pt idx="74">
                  <c:v>-5.0374571817944274</c:v>
                </c:pt>
                <c:pt idx="75">
                  <c:v>-4.8738739219033826</c:v>
                </c:pt>
                <c:pt idx="76">
                  <c:v>-4.6981085154720512</c:v>
                </c:pt>
                <c:pt idx="77">
                  <c:v>-4.5106002844796533</c:v>
                </c:pt>
                <c:pt idx="78">
                  <c:v>-4.3118179018512768</c:v>
                </c:pt>
                <c:pt idx="79">
                  <c:v>-4.1022582200196238</c:v>
                </c:pt>
                <c:pt idx="80">
                  <c:v>-3.8824450290527053</c:v>
                </c:pt>
                <c:pt idx="81">
                  <c:v>-3.6529277474514394</c:v>
                </c:pt>
                <c:pt idx="82">
                  <c:v>-3.4142800488895402</c:v>
                </c:pt>
                <c:pt idx="83">
                  <c:v>-3.1670984283280887</c:v>
                </c:pt>
                <c:pt idx="84">
                  <c:v>-2.9120007110887984</c:v>
                </c:pt>
                <c:pt idx="85">
                  <c:v>-2.6496245086124399</c:v>
                </c:pt>
                <c:pt idx="86">
                  <c:v>-2.380625624762319</c:v>
                </c:pt>
                <c:pt idx="87">
                  <c:v>-2.1056764166561508</c:v>
                </c:pt>
                <c:pt idx="88">
                  <c:v>-1.8254641141234165</c:v>
                </c:pt>
                <c:pt idx="89">
                  <c:v>-1.5406891019887108</c:v>
                </c:pt>
                <c:pt idx="90">
                  <c:v>-1.2520631694744071</c:v>
                </c:pt>
                <c:pt idx="91">
                  <c:v>-0.96030773109831113</c:v>
                </c:pt>
                <c:pt idx="92">
                  <c:v>-0.66615202351306757</c:v>
                </c:pt>
                <c:pt idx="93">
                  <c:v>-0.3703312827943035</c:v>
                </c:pt>
                <c:pt idx="94">
                  <c:v>-7.358490673336264E-2</c:v>
                </c:pt>
                <c:pt idx="95">
                  <c:v>0.22334539327213299</c:v>
                </c:pt>
                <c:pt idx="96">
                  <c:v>0.51971744611048065</c:v>
                </c:pt>
                <c:pt idx="97">
                  <c:v>0.8147904759971657</c:v>
                </c:pt>
                <c:pt idx="98">
                  <c:v>1.1078269540285399</c:v>
                </c:pt>
                <c:pt idx="99">
                  <c:v>1.3980944416199623</c:v>
                </c:pt>
                <c:pt idx="100">
                  <c:v>1.6848674212208445</c:v>
                </c:pt>
                <c:pt idx="101">
                  <c:v>1.9674291097306655</c:v>
                </c:pt>
                <c:pt idx="102">
                  <c:v>2.2450732500834332</c:v>
                </c:pt>
                <c:pt idx="103">
                  <c:v>2.5171058765225429</c:v>
                </c:pt>
                <c:pt idx="104">
                  <c:v>2.7828470491537414</c:v>
                </c:pt>
                <c:pt idx="105">
                  <c:v>3.0416325534407824</c:v>
                </c:pt>
                <c:pt idx="106">
                  <c:v>3.2928155603958333</c:v>
                </c:pt>
                <c:pt idx="107">
                  <c:v>3.5357682433150885</c:v>
                </c:pt>
                <c:pt idx="108">
                  <c:v>3.7698833470185651</c:v>
                </c:pt>
                <c:pt idx="109">
                  <c:v>3.9945757056717843</c:v>
                </c:pt>
                <c:pt idx="110">
                  <c:v>4.2092837053956362</c:v>
                </c:pt>
                <c:pt idx="111">
                  <c:v>4.4134706880085766</c:v>
                </c:pt>
                <c:pt idx="112">
                  <c:v>4.6066262923925967</c:v>
                </c:pt>
                <c:pt idx="113">
                  <c:v>4.7882677301302348</c:v>
                </c:pt>
                <c:pt idx="114">
                  <c:v>4.9579409922241711</c:v>
                </c:pt>
                <c:pt idx="115">
                  <c:v>5.1152219838833028</c:v>
                </c:pt>
                <c:pt idx="116">
                  <c:v>5.2597175845388371</c:v>
                </c:pt>
                <c:pt idx="117">
                  <c:v>5.3910666304409913</c:v>
                </c:pt>
                <c:pt idx="118">
                  <c:v>5.508940817380271</c:v>
                </c:pt>
                <c:pt idx="119">
                  <c:v>5.6130455212770141</c:v>
                </c:pt>
                <c:pt idx="120">
                  <c:v>5.7031205345881624</c:v>
                </c:pt>
                <c:pt idx="121">
                  <c:v>5.7789407166905988</c:v>
                </c:pt>
                <c:pt idx="122">
                  <c:v>5.8403165566154556</c:v>
                </c:pt>
                <c:pt idx="123">
                  <c:v>5.8870946467268395</c:v>
                </c:pt>
                <c:pt idx="124">
                  <c:v>5.9191580661610281</c:v>
                </c:pt>
                <c:pt idx="125">
                  <c:v>5.9364266730677446</c:v>
                </c:pt>
                <c:pt idx="126">
                  <c:v>5.9388573049230375</c:v>
                </c:pt>
                <c:pt idx="127">
                  <c:v>5.9264438864131188</c:v>
                </c:pt>
                <c:pt idx="128">
                  <c:v>5.8992174446194783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E2-400C-B6A8-7EE803DE1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28768"/>
        <c:axId val="126927232"/>
      </c:scatterChart>
      <c:valAx>
        <c:axId val="1269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crossAx val="126925440"/>
        <c:crosses val="autoZero"/>
        <c:crossBetween val="midCat"/>
      </c:valAx>
      <c:valAx>
        <c:axId val="12692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126923904"/>
        <c:crosses val="autoZero"/>
        <c:crossBetween val="midCat"/>
      </c:valAx>
      <c:valAx>
        <c:axId val="1269272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126928768"/>
        <c:crosses val="max"/>
        <c:crossBetween val="midCat"/>
      </c:valAx>
      <c:valAx>
        <c:axId val="12692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6927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29</xdr:row>
      <xdr:rowOff>114300</xdr:rowOff>
    </xdr:from>
    <xdr:to>
      <xdr:col>17</xdr:col>
      <xdr:colOff>38100</xdr:colOff>
      <xdr:row>42</xdr:row>
      <xdr:rowOff>152400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15</xdr:row>
      <xdr:rowOff>19050</xdr:rowOff>
    </xdr:from>
    <xdr:to>
      <xdr:col>17</xdr:col>
      <xdr:colOff>47625</xdr:colOff>
      <xdr:row>29</xdr:row>
      <xdr:rowOff>19050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19049</xdr:colOff>
      <xdr:row>0</xdr:row>
      <xdr:rowOff>19050</xdr:rowOff>
    </xdr:from>
    <xdr:to>
      <xdr:col>17</xdr:col>
      <xdr:colOff>66674</xdr:colOff>
      <xdr:row>14</xdr:row>
      <xdr:rowOff>133350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abSelected="1" topLeftCell="B1" workbookViewId="0">
      <selection activeCell="J21" sqref="J21"/>
    </sheetView>
  </sheetViews>
  <sheetFormatPr baseColWidth="10" defaultRowHeight="15" x14ac:dyDescent="0.25"/>
  <cols>
    <col min="4" max="5" width="11.42578125" style="1"/>
    <col min="11" max="11" width="3" style="10" customWidth="1"/>
    <col min="19" max="19" width="12" bestFit="1" customWidth="1"/>
  </cols>
  <sheetData>
    <row r="1" spans="1:25" x14ac:dyDescent="0.25">
      <c r="A1" t="s">
        <v>19</v>
      </c>
      <c r="B1">
        <f>J2*SQRT(2)</f>
        <v>325.26911934581187</v>
      </c>
      <c r="C1">
        <f>J4*SQRT(2)</f>
        <v>5.9396969619669999</v>
      </c>
      <c r="J1" s="2" t="s">
        <v>17</v>
      </c>
      <c r="K1" s="3"/>
    </row>
    <row r="2" spans="1:25" x14ac:dyDescent="0.25">
      <c r="A2" t="s">
        <v>0</v>
      </c>
      <c r="B2" t="s">
        <v>13</v>
      </c>
      <c r="C2" t="s">
        <v>14</v>
      </c>
      <c r="D2" s="1" t="s">
        <v>15</v>
      </c>
      <c r="E2" s="5" t="s">
        <v>15</v>
      </c>
      <c r="F2" t="s">
        <v>2</v>
      </c>
      <c r="G2" t="s">
        <v>12</v>
      </c>
      <c r="H2" t="s">
        <v>1</v>
      </c>
      <c r="I2" t="s">
        <v>16</v>
      </c>
      <c r="J2" s="4">
        <v>230</v>
      </c>
      <c r="K2" s="5" t="s">
        <v>3</v>
      </c>
    </row>
    <row r="3" spans="1:25" x14ac:dyDescent="0.25">
      <c r="A3">
        <v>0</v>
      </c>
      <c r="B3">
        <f>$B$1*COS(A3/2+$J$7)</f>
        <v>305.65299121879036</v>
      </c>
      <c r="C3">
        <f>$C$1*COS(A3/2)</f>
        <v>5.9396969619669999</v>
      </c>
      <c r="D3" s="1">
        <f>B3*C3</f>
        <v>1815.4861433583753</v>
      </c>
      <c r="E3" s="1">
        <f>$J$2*$J$4*(COS(A3+$J$7)+COS($J$7))</f>
        <v>1815.4861433583751</v>
      </c>
      <c r="F3">
        <f>$J$12</f>
        <v>907.74307167918755</v>
      </c>
      <c r="G3">
        <f>H3-I3</f>
        <v>1815.4861433583751</v>
      </c>
      <c r="H3">
        <f>$J$12*(1+COS(A3))</f>
        <v>1815.4861433583751</v>
      </c>
      <c r="I3">
        <f>$J$9*SIN($J$7)*SIN(A3)</f>
        <v>0</v>
      </c>
      <c r="J3" s="2" t="s">
        <v>18</v>
      </c>
      <c r="K3" s="3"/>
    </row>
    <row r="4" spans="1:25" ht="15.75" thickBot="1" x14ac:dyDescent="0.3">
      <c r="A4">
        <v>0.1</v>
      </c>
      <c r="B4">
        <f t="shared" ref="B4:B67" si="0">$B$1*COS(A4/2+$J$7)</f>
        <v>310.83111672188789</v>
      </c>
      <c r="C4">
        <f t="shared" ref="C4:C67" si="1">$C$1*COS(A4/2)</f>
        <v>5.9322738874317311</v>
      </c>
      <c r="D4" s="1">
        <f t="shared" ref="D4:D67" si="2">B4*C4</f>
        <v>1843.9353171305002</v>
      </c>
      <c r="E4" s="1">
        <f t="shared" ref="E4:E67" si="3">$J$2*$J$4*(COS(A4+$J$7)+COS($J$7))</f>
        <v>1843.9353171304997</v>
      </c>
      <c r="F4">
        <f t="shared" ref="F4:F67" si="4">$J$12</f>
        <v>907.74307167918755</v>
      </c>
      <c r="G4">
        <f t="shared" ref="G4:G67" si="5">H4-I4</f>
        <v>1843.9353171304997</v>
      </c>
      <c r="H4">
        <f t="shared" ref="H4:H67" si="6">$J$12*(1+COS(A4))</f>
        <v>1810.9512090022486</v>
      </c>
      <c r="I4">
        <f t="shared" ref="I4:I67" si="7">$J$9*SIN($J$7)*SIN(A4)</f>
        <v>-32.984108128251229</v>
      </c>
      <c r="J4" s="6">
        <v>4.2</v>
      </c>
      <c r="K4" s="5" t="s">
        <v>4</v>
      </c>
    </row>
    <row r="5" spans="1:25" x14ac:dyDescent="0.25">
      <c r="A5">
        <v>0.2</v>
      </c>
      <c r="B5">
        <f t="shared" si="0"/>
        <v>315.23232631089701</v>
      </c>
      <c r="C5">
        <f t="shared" si="1"/>
        <v>5.9100232176464003</v>
      </c>
      <c r="D5" s="1">
        <f t="shared" si="2"/>
        <v>1863.0303674500876</v>
      </c>
      <c r="E5" s="1">
        <f t="shared" si="3"/>
        <v>1863.0303674500872</v>
      </c>
      <c r="F5">
        <f t="shared" si="4"/>
        <v>907.74307167918755</v>
      </c>
      <c r="G5">
        <f t="shared" si="5"/>
        <v>1863.0303674500874</v>
      </c>
      <c r="H5">
        <f t="shared" si="6"/>
        <v>1797.3917174989058</v>
      </c>
      <c r="I5">
        <f t="shared" si="7"/>
        <v>-65.63864995118152</v>
      </c>
      <c r="J5" s="7" t="s">
        <v>5</v>
      </c>
      <c r="K5" s="3"/>
      <c r="Y5">
        <f>15.6*COS(39.8/180*PI())</f>
        <v>11.985222968058965</v>
      </c>
    </row>
    <row r="6" spans="1:25" x14ac:dyDescent="0.25">
      <c r="A6">
        <v>0.3</v>
      </c>
      <c r="B6">
        <f t="shared" si="0"/>
        <v>318.84561925395082</v>
      </c>
      <c r="C6">
        <f t="shared" si="1"/>
        <v>5.8730005676975461</v>
      </c>
      <c r="D6" s="1">
        <f t="shared" si="2"/>
        <v>1872.5805028863288</v>
      </c>
      <c r="E6" s="1">
        <f t="shared" si="3"/>
        <v>1872.5805028863283</v>
      </c>
      <c r="F6">
        <f t="shared" si="4"/>
        <v>907.74307167918755</v>
      </c>
      <c r="G6">
        <f t="shared" si="5"/>
        <v>1872.5805028863285</v>
      </c>
      <c r="H6">
        <f t="shared" si="6"/>
        <v>1774.943150805276</v>
      </c>
      <c r="I6">
        <f t="shared" si="7"/>
        <v>-97.637352081052555</v>
      </c>
      <c r="J6" s="8">
        <v>-20</v>
      </c>
      <c r="K6" s="5" t="s">
        <v>6</v>
      </c>
      <c r="Y6">
        <f>15.6*SIN(39.8/180*PI())</f>
        <v>9.9857113119653054</v>
      </c>
    </row>
    <row r="7" spans="1:25" x14ac:dyDescent="0.25">
      <c r="A7">
        <v>0.4</v>
      </c>
      <c r="B7">
        <f t="shared" si="0"/>
        <v>321.66196420045821</v>
      </c>
      <c r="C7">
        <f t="shared" si="1"/>
        <v>5.8212984749290175</v>
      </c>
      <c r="D7" s="1">
        <f t="shared" si="2"/>
        <v>1872.4903016427997</v>
      </c>
      <c r="E7" s="1">
        <f t="shared" si="3"/>
        <v>1872.4903016427995</v>
      </c>
      <c r="F7">
        <f t="shared" si="4"/>
        <v>907.74307167918755</v>
      </c>
      <c r="G7">
        <f t="shared" si="5"/>
        <v>1872.4903016427995</v>
      </c>
      <c r="H7">
        <f t="shared" si="6"/>
        <v>1743.8298075792522</v>
      </c>
      <c r="I7">
        <f t="shared" si="7"/>
        <v>-128.6604940635473</v>
      </c>
      <c r="J7" s="9">
        <f>J6/180*PI()</f>
        <v>-0.3490658503988659</v>
      </c>
      <c r="K7" s="5"/>
      <c r="Y7">
        <f>17*COS(-62/180*PI())</f>
        <v>7.981016567360145</v>
      </c>
    </row>
    <row r="8" spans="1:25" x14ac:dyDescent="0.25">
      <c r="A8">
        <v>0.5</v>
      </c>
      <c r="B8">
        <f t="shared" si="0"/>
        <v>323.67432175477717</v>
      </c>
      <c r="C8">
        <f t="shared" si="1"/>
        <v>5.755046167646805</v>
      </c>
      <c r="D8" s="1">
        <f t="shared" si="2"/>
        <v>1862.7606649805093</v>
      </c>
      <c r="E8" s="1">
        <f t="shared" si="3"/>
        <v>1862.7606649805091</v>
      </c>
      <c r="F8">
        <f t="shared" si="4"/>
        <v>907.74307167918755</v>
      </c>
      <c r="G8">
        <f t="shared" si="5"/>
        <v>1862.7606649805093</v>
      </c>
      <c r="H8">
        <f t="shared" si="6"/>
        <v>1704.3625620616453</v>
      </c>
      <c r="I8">
        <f t="shared" si="7"/>
        <v>-158.398102918864</v>
      </c>
      <c r="J8" s="2" t="s">
        <v>7</v>
      </c>
      <c r="K8" s="3"/>
      <c r="Y8">
        <f>17*SIN(-62/180*PI())</f>
        <v>-15.010109078601756</v>
      </c>
    </row>
    <row r="9" spans="1:25" x14ac:dyDescent="0.25">
      <c r="A9">
        <v>0.6</v>
      </c>
      <c r="B9">
        <f t="shared" si="0"/>
        <v>324.87766207103732</v>
      </c>
      <c r="C9">
        <f t="shared" si="1"/>
        <v>5.6744092421155816</v>
      </c>
      <c r="D9" s="1">
        <f t="shared" si="2"/>
        <v>1843.4888082127968</v>
      </c>
      <c r="E9" s="1">
        <f t="shared" si="3"/>
        <v>1843.4888082127968</v>
      </c>
      <c r="F9">
        <f t="shared" si="4"/>
        <v>907.74307167918755</v>
      </c>
      <c r="G9">
        <f t="shared" si="5"/>
        <v>1843.4888082127968</v>
      </c>
      <c r="H9">
        <f t="shared" si="6"/>
        <v>1656.93575792353</v>
      </c>
      <c r="I9">
        <f t="shared" si="7"/>
        <v>-186.55305028926688</v>
      </c>
      <c r="J9" s="9">
        <f>J2*J4</f>
        <v>966</v>
      </c>
      <c r="K9" s="5" t="s">
        <v>8</v>
      </c>
      <c r="Y9">
        <f>SQRT(20*20+5*5)</f>
        <v>20.615528128088304</v>
      </c>
    </row>
    <row r="10" spans="1:25" x14ac:dyDescent="0.25">
      <c r="A10">
        <v>0.7</v>
      </c>
      <c r="B10">
        <f t="shared" si="0"/>
        <v>325.26897742513557</v>
      </c>
      <c r="C10">
        <f t="shared" si="1"/>
        <v>5.5795892486542753</v>
      </c>
      <c r="D10" s="1">
        <f t="shared" si="2"/>
        <v>1814.8672893620567</v>
      </c>
      <c r="E10" s="1">
        <f t="shared" si="3"/>
        <v>1814.8672893620565</v>
      </c>
      <c r="F10">
        <f t="shared" si="4"/>
        <v>907.74307167918755</v>
      </c>
      <c r="G10">
        <f t="shared" si="5"/>
        <v>1814.8672893620567</v>
      </c>
      <c r="H10">
        <f t="shared" si="6"/>
        <v>1602.0232681146376</v>
      </c>
      <c r="I10">
        <f t="shared" si="7"/>
        <v>-212.84402124741908</v>
      </c>
      <c r="J10" s="9">
        <f>ATAN(J14/J12)/PI()*180</f>
        <v>-20</v>
      </c>
      <c r="K10" s="5" t="s">
        <v>6</v>
      </c>
      <c r="Y10">
        <f>ATAN(-5/20)/PI()*180</f>
        <v>-14.036243467926479</v>
      </c>
    </row>
    <row r="11" spans="1:25" x14ac:dyDescent="0.25">
      <c r="A11">
        <v>0.8</v>
      </c>
      <c r="B11">
        <f t="shared" si="0"/>
        <v>324.84728973247979</v>
      </c>
      <c r="C11">
        <f t="shared" si="1"/>
        <v>5.4708231878652418</v>
      </c>
      <c r="D11" s="1">
        <f t="shared" si="2"/>
        <v>1777.1820851836289</v>
      </c>
      <c r="E11" s="1">
        <f t="shared" si="3"/>
        <v>1777.1820851836287</v>
      </c>
      <c r="F11">
        <f t="shared" si="4"/>
        <v>907.74307167918755</v>
      </c>
      <c r="G11">
        <f t="shared" si="5"/>
        <v>1777.1820851836285</v>
      </c>
      <c r="H11">
        <f t="shared" si="6"/>
        <v>1540.1737600814822</v>
      </c>
      <c r="I11">
        <f t="shared" si="7"/>
        <v>-237.00832510214636</v>
      </c>
      <c r="J11" s="2" t="s">
        <v>2</v>
      </c>
      <c r="K11" s="3"/>
    </row>
    <row r="12" spans="1:25" x14ac:dyDescent="0.25">
      <c r="A12">
        <v>0.9</v>
      </c>
      <c r="B12">
        <f t="shared" si="0"/>
        <v>323.6136529926909</v>
      </c>
      <c r="C12">
        <f t="shared" si="1"/>
        <v>5.3483829182561831</v>
      </c>
      <c r="D12" s="1">
        <f t="shared" si="2"/>
        <v>1730.8097337805918</v>
      </c>
      <c r="E12" s="1">
        <f t="shared" si="3"/>
        <v>1730.8097337805916</v>
      </c>
      <c r="F12">
        <f t="shared" si="4"/>
        <v>907.74307167918755</v>
      </c>
      <c r="G12">
        <f t="shared" si="5"/>
        <v>1730.8097337805918</v>
      </c>
      <c r="H12">
        <f t="shared" si="6"/>
        <v>1472.0052136636027</v>
      </c>
      <c r="I12">
        <f t="shared" si="7"/>
        <v>-258.80452011698912</v>
      </c>
      <c r="J12" s="9">
        <f>J9*COS(J7)</f>
        <v>907.74307167918755</v>
      </c>
      <c r="K12" s="5" t="s">
        <v>9</v>
      </c>
    </row>
    <row r="13" spans="1:25" x14ac:dyDescent="0.25">
      <c r="A13">
        <v>1</v>
      </c>
      <c r="B13">
        <f t="shared" si="0"/>
        <v>321.57115065515279</v>
      </c>
      <c r="C13">
        <f t="shared" si="1"/>
        <v>5.2125744767354636</v>
      </c>
      <c r="D13" s="1">
        <f t="shared" si="2"/>
        <v>1676.213572359504</v>
      </c>
      <c r="E13" s="1">
        <f t="shared" si="3"/>
        <v>1676.2135723595038</v>
      </c>
      <c r="F13">
        <f t="shared" si="4"/>
        <v>907.74307167918755</v>
      </c>
      <c r="G13">
        <f t="shared" si="5"/>
        <v>1676.2135723595038</v>
      </c>
      <c r="H13">
        <f t="shared" si="6"/>
        <v>1398.1987464432807</v>
      </c>
      <c r="I13">
        <f t="shared" si="7"/>
        <v>-278.01482591622317</v>
      </c>
      <c r="J13" s="2" t="s">
        <v>10</v>
      </c>
      <c r="K13" s="3"/>
    </row>
    <row r="14" spans="1:25" x14ac:dyDescent="0.25">
      <c r="A14">
        <v>1.1000000000000001</v>
      </c>
      <c r="B14">
        <f t="shared" si="0"/>
        <v>318.72488791199464</v>
      </c>
      <c r="C14">
        <f t="shared" si="1"/>
        <v>5.0637373136792148</v>
      </c>
      <c r="D14" s="1">
        <f t="shared" si="2"/>
        <v>1613.9391077181926</v>
      </c>
      <c r="E14" s="1">
        <f t="shared" si="3"/>
        <v>1613.9391077181924</v>
      </c>
      <c r="F14">
        <f t="shared" si="4"/>
        <v>907.74307167918755</v>
      </c>
      <c r="G14">
        <f t="shared" si="5"/>
        <v>1613.9391077181924</v>
      </c>
      <c r="H14">
        <f t="shared" si="6"/>
        <v>1319.4918082438069</v>
      </c>
      <c r="I14">
        <f t="shared" si="7"/>
        <v>-294.44729947438549</v>
      </c>
      <c r="J14" s="9">
        <f>J9*SIN(J7)</f>
        <v>-330.391458452596</v>
      </c>
      <c r="K14" s="5" t="s">
        <v>11</v>
      </c>
      <c r="S14">
        <f>0.0246/2.15/2/PI()/35000</f>
        <v>5.2029390034028252E-8</v>
      </c>
    </row>
    <row r="15" spans="1:25" x14ac:dyDescent="0.25">
      <c r="A15">
        <v>1.2</v>
      </c>
      <c r="B15">
        <f t="shared" si="0"/>
        <v>315.08197893776935</v>
      </c>
      <c r="C15">
        <f t="shared" si="1"/>
        <v>4.9022434444821821</v>
      </c>
      <c r="D15" s="1">
        <f t="shared" si="2"/>
        <v>1544.6085657221527</v>
      </c>
      <c r="E15" s="1">
        <f t="shared" si="3"/>
        <v>1544.6085657221527</v>
      </c>
      <c r="F15">
        <f t="shared" si="4"/>
        <v>907.74307167918755</v>
      </c>
      <c r="G15">
        <f t="shared" si="5"/>
        <v>1544.6085657221524</v>
      </c>
      <c r="H15">
        <f t="shared" si="6"/>
        <v>1236.670812774616</v>
      </c>
      <c r="I15">
        <f t="shared" si="7"/>
        <v>-307.93775294753641</v>
      </c>
    </row>
    <row r="16" spans="1:25" x14ac:dyDescent="0.25">
      <c r="A16">
        <v>1.3</v>
      </c>
      <c r="B16">
        <f t="shared" si="0"/>
        <v>310.65152910772218</v>
      </c>
      <c r="C16">
        <f t="shared" si="1"/>
        <v>4.7284965197129765</v>
      </c>
      <c r="D16" s="1">
        <f t="shared" si="2"/>
        <v>1468.9146742293788</v>
      </c>
      <c r="E16" s="1">
        <f t="shared" si="3"/>
        <v>1468.9146742293783</v>
      </c>
      <c r="F16">
        <f t="shared" si="4"/>
        <v>907.74307167918755</v>
      </c>
      <c r="G16">
        <f t="shared" si="5"/>
        <v>1468.9146742293783</v>
      </c>
      <c r="H16">
        <f t="shared" si="6"/>
        <v>1150.563280045455</v>
      </c>
      <c r="I16">
        <f t="shared" si="7"/>
        <v>-318.35139418392328</v>
      </c>
    </row>
    <row r="17" spans="1:10" x14ac:dyDescent="0.25">
      <c r="A17">
        <v>1.4</v>
      </c>
      <c r="B17">
        <f t="shared" si="0"/>
        <v>305.44461223909457</v>
      </c>
      <c r="C17">
        <f t="shared" si="1"/>
        <v>4.5429308161978712</v>
      </c>
      <c r="D17" s="1">
        <f t="shared" si="2"/>
        <v>1387.6137415825922</v>
      </c>
      <c r="E17" s="1">
        <f t="shared" si="3"/>
        <v>1387.613741582592</v>
      </c>
      <c r="F17">
        <f t="shared" si="4"/>
        <v>907.74307167918755</v>
      </c>
      <c r="G17">
        <f t="shared" si="5"/>
        <v>1387.613741582592</v>
      </c>
      <c r="H17">
        <f t="shared" si="6"/>
        <v>1062.0295680599877</v>
      </c>
      <c r="I17">
        <f t="shared" si="7"/>
        <v>-325.58417352260426</v>
      </c>
      <c r="J17">
        <f>COS(90)</f>
        <v>-0.44807361612917013</v>
      </c>
    </row>
    <row r="18" spans="1:10" x14ac:dyDescent="0.25">
      <c r="A18">
        <v>1.5</v>
      </c>
      <c r="B18">
        <f t="shared" si="0"/>
        <v>299.47424291234819</v>
      </c>
      <c r="C18">
        <f t="shared" si="1"/>
        <v>4.3460101515549043</v>
      </c>
      <c r="D18" s="1">
        <f t="shared" si="2"/>
        <v>1301.5180998262847</v>
      </c>
      <c r="E18" s="1">
        <f t="shared" si="3"/>
        <v>1301.5180998262845</v>
      </c>
      <c r="F18">
        <f t="shared" si="4"/>
        <v>907.74307167918755</v>
      </c>
      <c r="G18">
        <f t="shared" si="5"/>
        <v>1301.5180998262845</v>
      </c>
      <c r="H18">
        <f t="shared" si="6"/>
        <v>971.9542764030183</v>
      </c>
      <c r="I18">
        <f t="shared" si="7"/>
        <v>-329.56382342326623</v>
      </c>
    </row>
    <row r="19" spans="1:10" x14ac:dyDescent="0.25">
      <c r="A19">
        <v>1.6</v>
      </c>
      <c r="B19">
        <f t="shared" si="0"/>
        <v>292.75534394149173</v>
      </c>
      <c r="C19">
        <f t="shared" si="1"/>
        <v>4.1382267248913838</v>
      </c>
      <c r="D19" s="1">
        <f t="shared" si="2"/>
        <v>1211.48798815345</v>
      </c>
      <c r="E19" s="1">
        <f t="shared" si="3"/>
        <v>1211.4879881534498</v>
      </c>
      <c r="F19">
        <f t="shared" si="4"/>
        <v>907.74307167918755</v>
      </c>
      <c r="G19">
        <f t="shared" si="5"/>
        <v>1211.4879881534498</v>
      </c>
      <c r="H19">
        <f t="shared" si="6"/>
        <v>881.23740761385068</v>
      </c>
      <c r="I19">
        <f t="shared" si="7"/>
        <v>-330.25058053959913</v>
      </c>
    </row>
    <row r="20" spans="1:10" x14ac:dyDescent="0.25">
      <c r="A20">
        <v>1.7</v>
      </c>
      <c r="B20">
        <f t="shared" si="0"/>
        <v>285.30470907481731</v>
      </c>
      <c r="C20">
        <f t="shared" si="1"/>
        <v>3.9200998865624519</v>
      </c>
      <c r="D20" s="1">
        <f t="shared" si="2"/>
        <v>1118.4229576799246</v>
      </c>
      <c r="E20" s="1">
        <f t="shared" si="3"/>
        <v>1118.4229576799248</v>
      </c>
      <c r="F20">
        <f t="shared" si="4"/>
        <v>907.74307167918755</v>
      </c>
      <c r="G20">
        <f t="shared" si="5"/>
        <v>1118.4229576799248</v>
      </c>
      <c r="H20">
        <f t="shared" si="6"/>
        <v>790.78537465841646</v>
      </c>
      <c r="I20">
        <f t="shared" si="7"/>
        <v>-327.63758302150825</v>
      </c>
      <c r="J20">
        <f>EXP(-0.7)</f>
        <v>0.49658530379140953</v>
      </c>
    </row>
    <row r="21" spans="1:10" x14ac:dyDescent="0.25">
      <c r="A21">
        <v>1.8</v>
      </c>
      <c r="B21">
        <f t="shared" si="0"/>
        <v>277.14096101927606</v>
      </c>
      <c r="C21">
        <f t="shared" si="1"/>
        <v>3.6921748400656687</v>
      </c>
      <c r="D21" s="1">
        <f t="shared" si="2"/>
        <v>1023.2528834269913</v>
      </c>
      <c r="E21" s="1">
        <f t="shared" si="3"/>
        <v>1023.2528834269914</v>
      </c>
      <c r="F21">
        <f t="shared" si="4"/>
        <v>907.74307167918755</v>
      </c>
      <c r="G21">
        <f t="shared" si="5"/>
        <v>1023.2528834269913</v>
      </c>
      <c r="H21">
        <f t="shared" si="6"/>
        <v>701.50194435053902</v>
      </c>
      <c r="I21">
        <f t="shared" si="7"/>
        <v>-321.75093907645225</v>
      </c>
    </row>
    <row r="22" spans="1:10" x14ac:dyDescent="0.25">
      <c r="A22">
        <v>1.9</v>
      </c>
      <c r="B22">
        <f t="shared" si="0"/>
        <v>268.28450489340901</v>
      </c>
      <c r="C22">
        <f t="shared" si="1"/>
        <v>3.4550212793162078</v>
      </c>
      <c r="D22" s="1">
        <f t="shared" si="2"/>
        <v>926.92867331754144</v>
      </c>
      <c r="E22" s="1">
        <f t="shared" si="3"/>
        <v>926.92867331754132</v>
      </c>
      <c r="F22">
        <f t="shared" si="4"/>
        <v>907.74307167918755</v>
      </c>
      <c r="G22">
        <f t="shared" si="5"/>
        <v>926.92867331754121</v>
      </c>
      <c r="H22">
        <f t="shared" si="6"/>
        <v>614.27920721267685</v>
      </c>
      <c r="I22">
        <f t="shared" si="7"/>
        <v>-312.64946610486436</v>
      </c>
    </row>
    <row r="23" spans="1:10" x14ac:dyDescent="0.25">
      <c r="A23">
        <v>2</v>
      </c>
      <c r="B23">
        <f t="shared" si="0"/>
        <v>258.75747722517764</v>
      </c>
      <c r="C23">
        <f t="shared" si="1"/>
        <v>3.2092319647087546</v>
      </c>
      <c r="D23" s="1">
        <f t="shared" si="2"/>
        <v>830.41276701843765</v>
      </c>
      <c r="E23" s="1">
        <f t="shared" si="3"/>
        <v>830.41276701843742</v>
      </c>
      <c r="F23">
        <f t="shared" si="4"/>
        <v>907.74307167918755</v>
      </c>
      <c r="G23">
        <f t="shared" si="5"/>
        <v>830.41276701843753</v>
      </c>
      <c r="H23">
        <f t="shared" si="6"/>
        <v>529.98866400230781</v>
      </c>
      <c r="I23">
        <f t="shared" si="7"/>
        <v>-300.42410301612966</v>
      </c>
    </row>
    <row r="24" spans="1:10" x14ac:dyDescent="0.25">
      <c r="A24">
        <v>2.1</v>
      </c>
      <c r="B24">
        <f t="shared" si="0"/>
        <v>248.58369062217238</v>
      </c>
      <c r="C24">
        <f t="shared" si="1"/>
        <v>2.9554212415252272</v>
      </c>
      <c r="D24" s="1">
        <f t="shared" si="2"/>
        <v>734.66951956150365</v>
      </c>
      <c r="E24" s="1">
        <f t="shared" si="3"/>
        <v>734.66951956150353</v>
      </c>
      <c r="F24">
        <f t="shared" si="4"/>
        <v>907.74307167918755</v>
      </c>
      <c r="G24">
        <f t="shared" si="5"/>
        <v>734.66951956150353</v>
      </c>
      <c r="H24">
        <f t="shared" si="6"/>
        <v>449.47251796444044</v>
      </c>
      <c r="I24">
        <f t="shared" si="7"/>
        <v>-285.19700159706309</v>
      </c>
    </row>
    <row r="25" spans="1:10" x14ac:dyDescent="0.25">
      <c r="A25">
        <v>2.2000000000000002</v>
      </c>
      <c r="B25">
        <f t="shared" si="0"/>
        <v>237.78857425249515</v>
      </c>
      <c r="C25">
        <f t="shared" si="1"/>
        <v>2.6942235043915161</v>
      </c>
      <c r="D25" s="1">
        <f t="shared" si="2"/>
        <v>640.65556582681972</v>
      </c>
      <c r="E25" s="1">
        <f t="shared" si="3"/>
        <v>640.65556582681961</v>
      </c>
      <c r="F25">
        <f t="shared" si="4"/>
        <v>907.74307167918755</v>
      </c>
      <c r="G25">
        <f t="shared" si="5"/>
        <v>640.65556582681961</v>
      </c>
      <c r="H25">
        <f t="shared" si="6"/>
        <v>373.53525981518624</v>
      </c>
      <c r="I25">
        <f t="shared" si="7"/>
        <v>-267.12030601163337</v>
      </c>
    </row>
    <row r="26" spans="1:10" x14ac:dyDescent="0.25">
      <c r="A26">
        <v>2.2999999999999998</v>
      </c>
      <c r="B26">
        <f t="shared" si="0"/>
        <v>226.39911028508226</v>
      </c>
      <c r="C26">
        <f t="shared" si="1"/>
        <v>2.4262916116213042</v>
      </c>
      <c r="D26" s="1">
        <f t="shared" si="2"/>
        <v>549.31026216322164</v>
      </c>
      <c r="E26" s="1">
        <f t="shared" si="3"/>
        <v>549.31026216322152</v>
      </c>
      <c r="F26">
        <f t="shared" si="4"/>
        <v>907.74307167918755</v>
      </c>
      <c r="G26">
        <f t="shared" si="5"/>
        <v>549.31026216322141</v>
      </c>
      <c r="H26">
        <f t="shared" si="6"/>
        <v>302.93562953645227</v>
      </c>
      <c r="I26">
        <f t="shared" si="7"/>
        <v>-246.37463262676914</v>
      </c>
    </row>
    <row r="27" spans="1:10" x14ac:dyDescent="0.25">
      <c r="A27">
        <v>2.4</v>
      </c>
      <c r="B27">
        <f t="shared" si="0"/>
        <v>214.44376644833397</v>
      </c>
      <c r="C27">
        <f t="shared" si="1"/>
        <v>2.1522952534102822</v>
      </c>
      <c r="D27" s="1">
        <f t="shared" si="2"/>
        <v>461.54630065017233</v>
      </c>
      <c r="E27" s="1">
        <f t="shared" si="3"/>
        <v>461.54630065017238</v>
      </c>
      <c r="F27">
        <f t="shared" si="4"/>
        <v>907.74307167918755</v>
      </c>
      <c r="G27">
        <f t="shared" si="5"/>
        <v>461.54630065017227</v>
      </c>
      <c r="H27">
        <f t="shared" si="6"/>
        <v>238.37903529684834</v>
      </c>
      <c r="I27">
        <f t="shared" si="7"/>
        <v>-223.16726535332393</v>
      </c>
    </row>
    <row r="28" spans="1:10" x14ac:dyDescent="0.25">
      <c r="A28">
        <v>2.5</v>
      </c>
      <c r="B28">
        <f t="shared" si="0"/>
        <v>201.95242487561953</v>
      </c>
      <c r="C28">
        <f t="shared" si="1"/>
        <v>1.8729192779594348</v>
      </c>
      <c r="D28" s="1">
        <f t="shared" si="2"/>
        <v>378.2405897802023</v>
      </c>
      <c r="E28" s="1">
        <f t="shared" si="3"/>
        <v>378.24058978020224</v>
      </c>
      <c r="F28">
        <f t="shared" si="4"/>
        <v>907.74307167918755</v>
      </c>
      <c r="G28">
        <f t="shared" si="5"/>
        <v>378.24058978020224</v>
      </c>
      <c r="H28">
        <f t="shared" si="6"/>
        <v>180.51050524644384</v>
      </c>
      <c r="I28">
        <f t="shared" si="7"/>
        <v>-197.7300845337584</v>
      </c>
    </row>
    <row r="29" spans="1:10" x14ac:dyDescent="0.25">
      <c r="A29">
        <v>2.6</v>
      </c>
      <c r="B29">
        <f t="shared" si="0"/>
        <v>188.95630741550573</v>
      </c>
      <c r="C29">
        <f t="shared" si="1"/>
        <v>1.5888619797111927</v>
      </c>
      <c r="D29" s="1">
        <f t="shared" si="2"/>
        <v>300.22549267911717</v>
      </c>
      <c r="E29" s="1">
        <f t="shared" si="3"/>
        <v>300.22549267911717</v>
      </c>
      <c r="F29">
        <f t="shared" si="4"/>
        <v>907.74307167918755</v>
      </c>
      <c r="G29">
        <f t="shared" si="5"/>
        <v>300.22549267911705</v>
      </c>
      <c r="H29">
        <f t="shared" si="6"/>
        <v>129.90824260870954</v>
      </c>
      <c r="I29">
        <f t="shared" si="7"/>
        <v>-170.31725007040751</v>
      </c>
    </row>
    <row r="30" spans="1:10" x14ac:dyDescent="0.25">
      <c r="A30">
        <v>2.7</v>
      </c>
      <c r="B30">
        <f t="shared" si="0"/>
        <v>175.48789759339576</v>
      </c>
      <c r="C30">
        <f t="shared" si="1"/>
        <v>1.3008333539769958</v>
      </c>
      <c r="D30" s="1">
        <f t="shared" si="2"/>
        <v>228.28051040878859</v>
      </c>
      <c r="E30" s="1">
        <f t="shared" si="3"/>
        <v>228.28051040878856</v>
      </c>
      <c r="F30">
        <f t="shared" si="4"/>
        <v>907.74307167918755</v>
      </c>
      <c r="G30">
        <f t="shared" si="5"/>
        <v>228.28051040878856</v>
      </c>
      <c r="H30">
        <f t="shared" si="6"/>
        <v>87.077848465037732</v>
      </c>
      <c r="I30">
        <f t="shared" si="7"/>
        <v>-141.20266194375083</v>
      </c>
    </row>
    <row r="31" spans="1:10" x14ac:dyDescent="0.25">
      <c r="A31">
        <v>2.8</v>
      </c>
      <c r="B31">
        <f t="shared" si="0"/>
        <v>161.58085941963267</v>
      </c>
      <c r="C31">
        <f t="shared" si="1"/>
        <v>1.0095533223187727</v>
      </c>
      <c r="D31" s="1">
        <f t="shared" si="2"/>
        <v>163.12449345021273</v>
      </c>
      <c r="E31" s="1">
        <f t="shared" si="3"/>
        <v>163.12449345021275</v>
      </c>
      <c r="F31">
        <f t="shared" si="4"/>
        <v>907.74307167918755</v>
      </c>
      <c r="G31">
        <f t="shared" si="5"/>
        <v>163.1244934502127</v>
      </c>
      <c r="H31">
        <f t="shared" si="6"/>
        <v>52.447269955865998</v>
      </c>
      <c r="I31">
        <f t="shared" si="7"/>
        <v>-110.67722349434671</v>
      </c>
    </row>
    <row r="32" spans="1:10" x14ac:dyDescent="0.25">
      <c r="A32">
        <v>2.9</v>
      </c>
      <c r="B32">
        <f t="shared" si="0"/>
        <v>147.26995324700536</v>
      </c>
      <c r="C32">
        <f t="shared" si="1"/>
        <v>0.7157499331199576</v>
      </c>
      <c r="D32" s="1">
        <f t="shared" si="2"/>
        <v>105.40845918712337</v>
      </c>
      <c r="E32" s="1">
        <f t="shared" si="3"/>
        <v>105.40845918712337</v>
      </c>
      <c r="F32">
        <f t="shared" si="4"/>
        <v>907.74307167918755</v>
      </c>
      <c r="G32">
        <f t="shared" si="5"/>
        <v>105.40845918712328</v>
      </c>
      <c r="H32">
        <f t="shared" si="6"/>
        <v>26.362524374310357</v>
      </c>
      <c r="I32">
        <f t="shared" si="7"/>
        <v>-79.045934812812931</v>
      </c>
    </row>
    <row r="33" spans="1:9" x14ac:dyDescent="0.25">
      <c r="A33">
        <v>3</v>
      </c>
      <c r="B33">
        <f t="shared" si="0"/>
        <v>132.59094888796949</v>
      </c>
      <c r="C33">
        <f t="shared" si="1"/>
        <v>0.42015754184370196</v>
      </c>
      <c r="D33" s="1">
        <f t="shared" si="2"/>
        <v>55.709087155493187</v>
      </c>
      <c r="E33" s="1">
        <f t="shared" si="3"/>
        <v>55.709087155493229</v>
      </c>
      <c r="F33">
        <f t="shared" si="4"/>
        <v>907.74307167918755</v>
      </c>
      <c r="G33">
        <f t="shared" si="5"/>
        <v>55.709087155493222</v>
      </c>
      <c r="H33">
        <f t="shared" si="6"/>
        <v>9.0842418757515908</v>
      </c>
      <c r="I33">
        <f t="shared" si="7"/>
        <v>-46.624845279741628</v>
      </c>
    </row>
    <row r="34" spans="1:9" x14ac:dyDescent="0.25">
      <c r="A34">
        <v>3.1</v>
      </c>
      <c r="B34">
        <f t="shared" si="0"/>
        <v>117.58053620874506</v>
      </c>
      <c r="C34">
        <f t="shared" si="1"/>
        <v>0.123514975526655</v>
      </c>
      <c r="D34" s="1">
        <f t="shared" si="2"/>
        <v>14.522957052234117</v>
      </c>
      <c r="E34" s="1">
        <f t="shared" si="3"/>
        <v>14.522957052234169</v>
      </c>
      <c r="F34">
        <f t="shared" si="4"/>
        <v>907.74307167918755</v>
      </c>
      <c r="G34">
        <f t="shared" si="5"/>
        <v>14.522957052234103</v>
      </c>
      <c r="H34">
        <f t="shared" si="6"/>
        <v>0.78506134747418888</v>
      </c>
      <c r="I34">
        <f t="shared" si="7"/>
        <v>-13.737895704759914</v>
      </c>
    </row>
    <row r="35" spans="1:9" x14ac:dyDescent="0.25">
      <c r="A35">
        <v>3.2</v>
      </c>
      <c r="B35">
        <f t="shared" si="0"/>
        <v>102.27623342375827</v>
      </c>
      <c r="C35">
        <f t="shared" si="1"/>
        <v>-0.17343631390385283</v>
      </c>
      <c r="D35" s="1">
        <f t="shared" si="2"/>
        <v>-17.738412924986665</v>
      </c>
      <c r="E35" s="1">
        <f t="shared" si="3"/>
        <v>-17.738412924986644</v>
      </c>
      <c r="F35">
        <f t="shared" si="4"/>
        <v>907.74307167918755</v>
      </c>
      <c r="G35">
        <f t="shared" si="5"/>
        <v>-17.738412924986701</v>
      </c>
      <c r="H35">
        <f t="shared" si="6"/>
        <v>1.5479054579725045</v>
      </c>
      <c r="I35">
        <f t="shared" si="7"/>
        <v>19.286318382959205</v>
      </c>
    </row>
    <row r="36" spans="1:9" x14ac:dyDescent="0.25">
      <c r="A36">
        <v>3.3</v>
      </c>
      <c r="B36">
        <f t="shared" si="0"/>
        <v>86.716293319644848</v>
      </c>
      <c r="C36">
        <f t="shared" si="1"/>
        <v>-0.46995410287348593</v>
      </c>
      <c r="D36" s="1">
        <f t="shared" si="2"/>
        <v>-40.752677831547757</v>
      </c>
      <c r="E36" s="1">
        <f t="shared" si="3"/>
        <v>-40.752677831547658</v>
      </c>
      <c r="F36">
        <f t="shared" si="4"/>
        <v>907.74307167918755</v>
      </c>
      <c r="G36">
        <f t="shared" si="5"/>
        <v>-40.752677831547715</v>
      </c>
      <c r="H36">
        <f t="shared" si="6"/>
        <v>11.365152121057189</v>
      </c>
      <c r="I36">
        <f t="shared" si="7"/>
        <v>52.117829952604907</v>
      </c>
    </row>
    <row r="37" spans="1:9" x14ac:dyDescent="0.25">
      <c r="A37">
        <v>3.4</v>
      </c>
      <c r="B37">
        <f t="shared" si="0"/>
        <v>70.939607643204795</v>
      </c>
      <c r="C37">
        <f t="shared" si="1"/>
        <v>-0.76529725133330218</v>
      </c>
      <c r="D37" s="1">
        <f t="shared" si="2"/>
        <v>-54.289886740007546</v>
      </c>
      <c r="E37" s="1">
        <f t="shared" si="3"/>
        <v>-54.289886740007432</v>
      </c>
      <c r="F37">
        <f t="shared" si="4"/>
        <v>907.74307167918755</v>
      </c>
      <c r="G37">
        <f t="shared" si="5"/>
        <v>-54.289886740007567</v>
      </c>
      <c r="H37">
        <f t="shared" si="6"/>
        <v>30.138710653220834</v>
      </c>
      <c r="I37">
        <f t="shared" si="7"/>
        <v>84.428597393228401</v>
      </c>
    </row>
    <row r="38" spans="1:9" x14ac:dyDescent="0.25">
      <c r="A38">
        <v>3.5</v>
      </c>
      <c r="B38">
        <f t="shared" si="0"/>
        <v>54.985609892290199</v>
      </c>
      <c r="C38">
        <f t="shared" si="1"/>
        <v>-1.0587275552238888</v>
      </c>
      <c r="D38" s="1">
        <f t="shared" si="2"/>
        <v>-58.214780333758881</v>
      </c>
      <c r="E38" s="1">
        <f t="shared" si="3"/>
        <v>-58.214780333758824</v>
      </c>
      <c r="F38">
        <f t="shared" si="4"/>
        <v>907.74307167918755</v>
      </c>
      <c r="G38">
        <f t="shared" si="5"/>
        <v>-58.214780333758867</v>
      </c>
      <c r="H38">
        <f t="shared" si="6"/>
        <v>57.681001863323687</v>
      </c>
      <c r="I38">
        <f t="shared" si="7"/>
        <v>115.89578219708255</v>
      </c>
    </row>
    <row r="39" spans="1:9" x14ac:dyDescent="0.25">
      <c r="A39">
        <v>3.6</v>
      </c>
      <c r="B39">
        <f t="shared" si="0"/>
        <v>38.894176752596948</v>
      </c>
      <c r="C39">
        <f t="shared" si="1"/>
        <v>-1.349511591601068</v>
      </c>
      <c r="D39" s="1">
        <f t="shared" si="2"/>
        <v>-52.488142373410369</v>
      </c>
      <c r="E39" s="1">
        <f t="shared" si="3"/>
        <v>-52.488142373410327</v>
      </c>
      <c r="F39">
        <f t="shared" si="4"/>
        <v>907.74307167918755</v>
      </c>
      <c r="G39">
        <f t="shared" si="5"/>
        <v>-52.488142373410355</v>
      </c>
      <c r="H39">
        <f t="shared" si="6"/>
        <v>93.716832281865251</v>
      </c>
      <c r="I39">
        <f t="shared" si="7"/>
        <v>146.20497465527561</v>
      </c>
    </row>
    <row r="40" spans="1:9" x14ac:dyDescent="0.25">
      <c r="A40">
        <v>3.7</v>
      </c>
      <c r="B40">
        <f t="shared" si="0"/>
        <v>22.705528426717891</v>
      </c>
      <c r="C40">
        <f t="shared" si="1"/>
        <v>-1.6369225518112951</v>
      </c>
      <c r="D40" s="1">
        <f t="shared" si="2"/>
        <v>-37.167191532486953</v>
      </c>
      <c r="E40" s="1">
        <f t="shared" si="3"/>
        <v>-37.167191532486839</v>
      </c>
      <c r="F40">
        <f t="shared" si="4"/>
        <v>907.74307167918755</v>
      </c>
      <c r="G40">
        <f t="shared" si="5"/>
        <v>-37.167191532486896</v>
      </c>
      <c r="H40">
        <f t="shared" si="6"/>
        <v>137.8861438031654</v>
      </c>
      <c r="I40">
        <f t="shared" si="7"/>
        <v>175.05333533565229</v>
      </c>
    </row>
    <row r="41" spans="1:9" x14ac:dyDescent="0.25">
      <c r="A41">
        <v>3.8</v>
      </c>
      <c r="B41">
        <f t="shared" si="0"/>
        <v>6.4601281045827204</v>
      </c>
      <c r="C41">
        <f t="shared" si="1"/>
        <v>-1.9202420581347781</v>
      </c>
      <c r="D41" s="1">
        <f t="shared" si="2"/>
        <v>-12.405009687358246</v>
      </c>
      <c r="E41" s="1">
        <f t="shared" si="3"/>
        <v>-12.405009687358179</v>
      </c>
      <c r="F41">
        <f t="shared" si="4"/>
        <v>907.74307167918755</v>
      </c>
      <c r="G41">
        <f t="shared" si="5"/>
        <v>-12.405009687358216</v>
      </c>
      <c r="H41">
        <f t="shared" si="6"/>
        <v>189.7476112669361</v>
      </c>
      <c r="I41">
        <f t="shared" si="7"/>
        <v>202.15262095429432</v>
      </c>
    </row>
    <row r="42" spans="1:9" x14ac:dyDescent="0.25">
      <c r="A42">
        <v>3.9</v>
      </c>
      <c r="B42">
        <f t="shared" si="0"/>
        <v>-9.8014191734442964</v>
      </c>
      <c r="C42">
        <f t="shared" si="1"/>
        <v>-2.1987619593556569</v>
      </c>
      <c r="D42" s="1">
        <f t="shared" si="2"/>
        <v>21.550987626268483</v>
      </c>
      <c r="E42" s="1">
        <f t="shared" si="3"/>
        <v>21.550987626268551</v>
      </c>
      <c r="F42">
        <f t="shared" si="4"/>
        <v>907.74307167918755</v>
      </c>
      <c r="G42">
        <f t="shared" si="5"/>
        <v>21.550987626268494</v>
      </c>
      <c r="H42">
        <f t="shared" si="6"/>
        <v>248.7830520334019</v>
      </c>
      <c r="I42">
        <f t="shared" si="7"/>
        <v>227.23206440713341</v>
      </c>
    </row>
    <row r="43" spans="1:9" x14ac:dyDescent="0.25">
      <c r="A43">
        <v>4</v>
      </c>
      <c r="B43">
        <f t="shared" si="0"/>
        <v>-26.038468008018132</v>
      </c>
      <c r="C43">
        <f t="shared" si="1"/>
        <v>-2.4717861007712396</v>
      </c>
      <c r="D43" s="1">
        <f t="shared" si="2"/>
        <v>64.361523307595803</v>
      </c>
      <c r="E43" s="1">
        <f t="shared" si="3"/>
        <v>64.361523307595832</v>
      </c>
      <c r="F43">
        <f t="shared" si="4"/>
        <v>907.74307167918755</v>
      </c>
      <c r="G43">
        <f t="shared" si="5"/>
        <v>64.36152330759586</v>
      </c>
      <c r="H43">
        <f t="shared" si="6"/>
        <v>314.40260349294618</v>
      </c>
      <c r="I43">
        <f t="shared" si="7"/>
        <v>250.04108018535032</v>
      </c>
    </row>
    <row r="44" spans="1:9" x14ac:dyDescent="0.25">
      <c r="A44">
        <v>4.0999999999999996</v>
      </c>
      <c r="B44">
        <f t="shared" si="0"/>
        <v>-42.21043423314385</v>
      </c>
      <c r="C44">
        <f t="shared" si="1"/>
        <v>-2.7386320642162088</v>
      </c>
      <c r="D44" s="1">
        <f t="shared" si="2"/>
        <v>115.59884863537727</v>
      </c>
      <c r="E44" s="1">
        <f t="shared" si="3"/>
        <v>115.59884863537731</v>
      </c>
      <c r="F44">
        <f t="shared" si="4"/>
        <v>907.74307167918755</v>
      </c>
      <c r="G44">
        <f t="shared" si="5"/>
        <v>115.59884863537735</v>
      </c>
      <c r="H44">
        <f t="shared" si="6"/>
        <v>385.95061677832473</v>
      </c>
      <c r="I44">
        <f t="shared" si="7"/>
        <v>270.35176814294738</v>
      </c>
    </row>
    <row r="45" spans="1:9" x14ac:dyDescent="0.25">
      <c r="A45">
        <v>4.2</v>
      </c>
      <c r="B45">
        <f t="shared" si="0"/>
        <v>-58.276896355456046</v>
      </c>
      <c r="C45">
        <f t="shared" si="1"/>
        <v>-2.9986328737526482</v>
      </c>
      <c r="D45" s="1">
        <f t="shared" si="2"/>
        <v>174.7510171917464</v>
      </c>
      <c r="E45" s="1">
        <f t="shared" si="3"/>
        <v>174.75101719174637</v>
      </c>
      <c r="F45">
        <f t="shared" si="4"/>
        <v>907.74307167918755</v>
      </c>
      <c r="G45">
        <f t="shared" si="5"/>
        <v>174.75101719174643</v>
      </c>
      <c r="H45">
        <f t="shared" si="6"/>
        <v>462.7122077914197</v>
      </c>
      <c r="I45">
        <f t="shared" si="7"/>
        <v>287.96119059967327</v>
      </c>
    </row>
    <row r="46" spans="1:9" x14ac:dyDescent="0.25">
      <c r="A46">
        <v>4.3</v>
      </c>
      <c r="B46">
        <f t="shared" si="0"/>
        <v>-74.197696586900378</v>
      </c>
      <c r="C46">
        <f t="shared" si="1"/>
        <v>-3.2511386627625152</v>
      </c>
      <c r="D46" s="1">
        <f t="shared" si="2"/>
        <v>241.22700006159414</v>
      </c>
      <c r="E46" s="1">
        <f t="shared" si="3"/>
        <v>241.22700006159414</v>
      </c>
      <c r="F46">
        <f t="shared" si="4"/>
        <v>907.74307167918755</v>
      </c>
      <c r="G46">
        <f t="shared" si="5"/>
        <v>241.22700006159408</v>
      </c>
      <c r="H46">
        <f t="shared" si="6"/>
        <v>543.92040008883532</v>
      </c>
      <c r="I46">
        <f t="shared" si="7"/>
        <v>302.69340002724124</v>
      </c>
    </row>
    <row r="47" spans="1:9" x14ac:dyDescent="0.25">
      <c r="A47">
        <v>4.4000000000000004</v>
      </c>
      <c r="B47">
        <f t="shared" si="0"/>
        <v>-89.933041218290981</v>
      </c>
      <c r="C47">
        <f t="shared" si="1"/>
        <v>-3.4955182982757629</v>
      </c>
      <c r="D47" s="1">
        <f t="shared" si="2"/>
        <v>314.36259119812451</v>
      </c>
      <c r="E47" s="1">
        <f t="shared" si="3"/>
        <v>314.3625911981249</v>
      </c>
      <c r="F47">
        <f t="shared" si="4"/>
        <v>907.74307167918755</v>
      </c>
      <c r="G47">
        <f t="shared" si="5"/>
        <v>314.36259119812456</v>
      </c>
      <c r="H47">
        <f t="shared" si="6"/>
        <v>628.7637882569968</v>
      </c>
      <c r="I47">
        <f t="shared" si="7"/>
        <v>314.40119705887224</v>
      </c>
    </row>
    <row r="48" spans="1:9" x14ac:dyDescent="0.25">
      <c r="A48">
        <v>4.5</v>
      </c>
      <c r="B48">
        <f t="shared" si="0"/>
        <v>-105.4436000828582</v>
      </c>
      <c r="C48">
        <f t="shared" si="1"/>
        <v>-3.7311609584740579</v>
      </c>
      <c r="D48" s="1">
        <f t="shared" si="2"/>
        <v>393.42704395011242</v>
      </c>
      <c r="E48" s="1">
        <f t="shared" si="3"/>
        <v>393.42704395011276</v>
      </c>
      <c r="F48">
        <f t="shared" si="4"/>
        <v>907.74307167918755</v>
      </c>
      <c r="G48">
        <f t="shared" si="5"/>
        <v>393.42704395011248</v>
      </c>
      <c r="H48">
        <f t="shared" si="6"/>
        <v>716.39464520682168</v>
      </c>
      <c r="I48">
        <f t="shared" si="7"/>
        <v>322.9676012567092</v>
      </c>
    </row>
    <row r="49" spans="1:9" x14ac:dyDescent="0.25">
      <c r="A49">
        <v>4.5999999999999996</v>
      </c>
      <c r="B49">
        <f t="shared" si="0"/>
        <v>-120.69060486118364</v>
      </c>
      <c r="C49">
        <f t="shared" si="1"/>
        <v>-3.9574776594272314</v>
      </c>
      <c r="D49" s="1">
        <f t="shared" si="2"/>
        <v>477.63037244089389</v>
      </c>
      <c r="E49" s="1">
        <f t="shared" si="3"/>
        <v>477.63037244089418</v>
      </c>
      <c r="F49">
        <f t="shared" si="4"/>
        <v>907.74307167918755</v>
      </c>
      <c r="G49">
        <f t="shared" si="5"/>
        <v>477.63037244089389</v>
      </c>
      <c r="H49">
        <f t="shared" si="6"/>
        <v>805.93739238257808</v>
      </c>
      <c r="I49">
        <f t="shared" si="7"/>
        <v>328.30701994168419</v>
      </c>
    </row>
    <row r="50" spans="1:9" x14ac:dyDescent="0.25">
      <c r="A50">
        <v>4.7</v>
      </c>
      <c r="B50">
        <f t="shared" si="0"/>
        <v>-135.63594598180822</v>
      </c>
      <c r="C50">
        <f t="shared" si="1"/>
        <v>-4.1739027272463618</v>
      </c>
      <c r="D50" s="1">
        <f t="shared" si="2"/>
        <v>566.13124484610955</v>
      </c>
      <c r="E50" s="1">
        <f t="shared" si="3"/>
        <v>566.13124484610989</v>
      </c>
      <c r="F50">
        <f t="shared" si="4"/>
        <v>907.74307167918755</v>
      </c>
      <c r="G50">
        <f t="shared" si="5"/>
        <v>566.13124484610944</v>
      </c>
      <c r="H50">
        <f t="shared" si="6"/>
        <v>896.49734825338351</v>
      </c>
      <c r="I50">
        <f t="shared" si="7"/>
        <v>330.36610340727407</v>
      </c>
    </row>
    <row r="51" spans="1:9" x14ac:dyDescent="0.25">
      <c r="A51">
        <v>4.8</v>
      </c>
      <c r="B51">
        <f t="shared" si="0"/>
        <v>-150.24226787531327</v>
      </c>
      <c r="C51">
        <f t="shared" si="1"/>
        <v>-4.3798952119738939</v>
      </c>
      <c r="D51" s="1">
        <f t="shared" si="2"/>
        <v>658.04538970318379</v>
      </c>
      <c r="E51" s="1">
        <f t="shared" si="3"/>
        <v>658.04538970318413</v>
      </c>
      <c r="F51">
        <f t="shared" si="4"/>
        <v>907.74307167918755</v>
      </c>
      <c r="G51">
        <f t="shared" si="5"/>
        <v>658.04538970318379</v>
      </c>
      <c r="H51">
        <f t="shared" si="6"/>
        <v>987.16966767531699</v>
      </c>
      <c r="I51">
        <f t="shared" si="7"/>
        <v>329.1242779721332</v>
      </c>
    </row>
    <row r="52" spans="1:9" x14ac:dyDescent="0.25">
      <c r="A52">
        <v>4.9000000000000004</v>
      </c>
      <c r="B52">
        <f t="shared" si="0"/>
        <v>-164.47306234379076</v>
      </c>
      <c r="C52">
        <f t="shared" si="1"/>
        <v>-4.5749402396768239</v>
      </c>
      <c r="D52" s="1">
        <f t="shared" si="2"/>
        <v>752.45443125948327</v>
      </c>
      <c r="E52" s="1">
        <f t="shared" si="3"/>
        <v>752.45443125948373</v>
      </c>
      <c r="F52">
        <f t="shared" si="4"/>
        <v>907.74307167918755</v>
      </c>
      <c r="G52">
        <f t="shared" si="5"/>
        <v>752.45443125948327</v>
      </c>
      <c r="H52">
        <f t="shared" si="6"/>
        <v>1077.0483828049998</v>
      </c>
      <c r="I52">
        <f t="shared" si="7"/>
        <v>324.59395154551652</v>
      </c>
    </row>
    <row r="53" spans="1:9" x14ac:dyDescent="0.25">
      <c r="A53">
        <v>5</v>
      </c>
      <c r="B53">
        <f t="shared" si="0"/>
        <v>-178.29275981232365</v>
      </c>
      <c r="C53">
        <f t="shared" si="1"/>
        <v>-4.7585502993633799</v>
      </c>
      <c r="D53" s="1">
        <f t="shared" si="2"/>
        <v>848.41506557925595</v>
      </c>
      <c r="E53" s="1">
        <f t="shared" si="3"/>
        <v>848.41506557925629</v>
      </c>
      <c r="F53">
        <f t="shared" si="4"/>
        <v>907.74307167918755</v>
      </c>
      <c r="G53">
        <f t="shared" si="5"/>
        <v>848.41506557925595</v>
      </c>
      <c r="H53">
        <f t="shared" si="6"/>
        <v>1165.2354552308079</v>
      </c>
      <c r="I53">
        <f t="shared" si="7"/>
        <v>316.82038965155203</v>
      </c>
    </row>
    <row r="54" spans="1:9" x14ac:dyDescent="0.25">
      <c r="A54">
        <v>5.0999999999999996</v>
      </c>
      <c r="B54">
        <f t="shared" si="0"/>
        <v>-191.66681823440007</v>
      </c>
      <c r="C54">
        <f t="shared" si="1"/>
        <v>-4.9302664615066165</v>
      </c>
      <c r="D54" s="1">
        <f t="shared" si="2"/>
        <v>944.96848572474744</v>
      </c>
      <c r="E54" s="1">
        <f t="shared" si="3"/>
        <v>944.96848572474789</v>
      </c>
      <c r="F54">
        <f t="shared" si="4"/>
        <v>907.74307167918755</v>
      </c>
      <c r="G54">
        <f t="shared" si="5"/>
        <v>944.96848572474755</v>
      </c>
      <c r="H54">
        <f t="shared" si="6"/>
        <v>1250.8497488758339</v>
      </c>
      <c r="I54">
        <f t="shared" si="7"/>
        <v>305.88126315108639</v>
      </c>
    </row>
    <row r="55" spans="1:9" x14ac:dyDescent="0.25">
      <c r="A55">
        <v>5.2</v>
      </c>
      <c r="B55">
        <f t="shared" si="0"/>
        <v>-204.56180942903995</v>
      </c>
      <c r="C55">
        <f t="shared" si="1"/>
        <v>-5.0896595251292265</v>
      </c>
      <c r="D55" s="1">
        <f t="shared" si="2"/>
        <v>1041.1499618381829</v>
      </c>
      <c r="E55" s="1">
        <f t="shared" si="3"/>
        <v>1041.1499618381831</v>
      </c>
      <c r="F55">
        <f t="shared" si="4"/>
        <v>907.74307167918755</v>
      </c>
      <c r="G55">
        <f t="shared" si="5"/>
        <v>1041.1499618381827</v>
      </c>
      <c r="H55">
        <f t="shared" si="6"/>
        <v>1333.0358340183002</v>
      </c>
      <c r="I55">
        <f t="shared" si="7"/>
        <v>291.88587218011747</v>
      </c>
    </row>
    <row r="56" spans="1:9" x14ac:dyDescent="0.25">
      <c r="A56">
        <v>5.3</v>
      </c>
      <c r="B56">
        <f t="shared" si="0"/>
        <v>-216.94550263383803</v>
      </c>
      <c r="C56">
        <f t="shared" si="1"/>
        <v>-5.2363310905824516</v>
      </c>
      <c r="D56" s="1">
        <f t="shared" si="2"/>
        <v>1135.9984804036033</v>
      </c>
      <c r="E56" s="1">
        <f t="shared" si="3"/>
        <v>1135.9984804036035</v>
      </c>
      <c r="F56">
        <f t="shared" si="4"/>
        <v>907.74307167918755</v>
      </c>
      <c r="G56">
        <f t="shared" si="5"/>
        <v>1135.998480403603</v>
      </c>
      <c r="H56">
        <f t="shared" si="6"/>
        <v>1410.9725344625695</v>
      </c>
      <c r="I56">
        <f t="shared" si="7"/>
        <v>274.97405405896643</v>
      </c>
    </row>
    <row r="57" spans="1:9" x14ac:dyDescent="0.25">
      <c r="A57">
        <v>5.4</v>
      </c>
      <c r="B57">
        <f t="shared" si="0"/>
        <v>-228.78694506508532</v>
      </c>
      <c r="C57">
        <f t="shared" si="1"/>
        <v>-5.3699145553377363</v>
      </c>
      <c r="D57" s="1">
        <f t="shared" si="2"/>
        <v>1228.5663463762567</v>
      </c>
      <c r="E57" s="1">
        <f t="shared" si="3"/>
        <v>1228.5663463762569</v>
      </c>
      <c r="F57">
        <f t="shared" si="4"/>
        <v>907.74307167918755</v>
      </c>
      <c r="G57">
        <f t="shared" si="5"/>
        <v>1228.5663463762567</v>
      </c>
      <c r="H57">
        <f t="shared" si="6"/>
        <v>1483.8811324602523</v>
      </c>
      <c r="I57">
        <f t="shared" si="7"/>
        <v>255.31478608399556</v>
      </c>
    </row>
    <row r="58" spans="1:9" x14ac:dyDescent="0.25">
      <c r="A58">
        <v>5.5</v>
      </c>
      <c r="B58">
        <f t="shared" si="0"/>
        <v>-240.05653928360744</v>
      </c>
      <c r="C58">
        <f t="shared" si="1"/>
        <v>-5.4900760303021157</v>
      </c>
      <c r="D58" s="1">
        <f t="shared" si="2"/>
        <v>1317.9286522382115</v>
      </c>
      <c r="E58" s="1">
        <f t="shared" si="3"/>
        <v>1317.9286522382117</v>
      </c>
      <c r="F58">
        <f t="shared" si="4"/>
        <v>907.74307167918755</v>
      </c>
      <c r="G58">
        <f t="shared" si="5"/>
        <v>1317.9286522382113</v>
      </c>
      <c r="H58">
        <f t="shared" si="6"/>
        <v>1551.0331494005325</v>
      </c>
      <c r="I58">
        <f t="shared" si="7"/>
        <v>233.10449716232119</v>
      </c>
    </row>
    <row r="59" spans="1:9" x14ac:dyDescent="0.25">
      <c r="A59">
        <v>5.6</v>
      </c>
      <c r="B59">
        <f t="shared" si="0"/>
        <v>-250.72611717294944</v>
      </c>
      <c r="C59">
        <f t="shared" si="1"/>
        <v>-5.596515174367064</v>
      </c>
      <c r="D59" s="1">
        <f t="shared" si="2"/>
        <v>1403.1925193685461</v>
      </c>
      <c r="E59" s="1">
        <f t="shared" si="3"/>
        <v>1403.1925193685463</v>
      </c>
      <c r="F59">
        <f t="shared" si="4"/>
        <v>907.74307167918755</v>
      </c>
      <c r="G59">
        <f t="shared" si="5"/>
        <v>1403.1925193685461</v>
      </c>
      <c r="H59">
        <f t="shared" si="6"/>
        <v>1611.7576245276491</v>
      </c>
      <c r="I59">
        <f t="shared" si="7"/>
        <v>208.56510515910313</v>
      </c>
    </row>
    <row r="60" spans="1:9" x14ac:dyDescent="0.25">
      <c r="A60">
        <v>5.7</v>
      </c>
      <c r="B60">
        <f t="shared" si="0"/>
        <v>-260.76901034499679</v>
      </c>
      <c r="C60">
        <f t="shared" si="1"/>
        <v>-5.6889659451048562</v>
      </c>
      <c r="D60" s="1">
        <f t="shared" si="2"/>
        <v>1483.5060193913828</v>
      </c>
      <c r="E60" s="1">
        <f t="shared" si="3"/>
        <v>1483.5060193913826</v>
      </c>
      <c r="F60">
        <f t="shared" si="4"/>
        <v>907.74307167918755</v>
      </c>
      <c r="G60">
        <f t="shared" si="5"/>
        <v>1483.5060193913826</v>
      </c>
      <c r="H60">
        <f t="shared" si="6"/>
        <v>1665.4478189589752</v>
      </c>
      <c r="I60">
        <f t="shared" si="7"/>
        <v>181.94179956759265</v>
      </c>
    </row>
    <row r="61" spans="1:9" x14ac:dyDescent="0.25">
      <c r="A61">
        <v>5.8</v>
      </c>
      <c r="B61">
        <f t="shared" si="0"/>
        <v>-270.1601167970569</v>
      </c>
      <c r="C61">
        <f t="shared" si="1"/>
        <v>-5.7671972637360751</v>
      </c>
      <c r="D61" s="1">
        <f t="shared" si="2"/>
        <v>1558.066686362605</v>
      </c>
      <c r="E61" s="1">
        <f t="shared" si="3"/>
        <v>1558.066686362605</v>
      </c>
      <c r="F61">
        <f t="shared" si="4"/>
        <v>907.74307167918755</v>
      </c>
      <c r="G61">
        <f t="shared" si="5"/>
        <v>1558.066686362605</v>
      </c>
      <c r="H61">
        <f t="shared" si="6"/>
        <v>1711.5672780193709</v>
      </c>
      <c r="I61">
        <f t="shared" si="7"/>
        <v>153.50059165676598</v>
      </c>
    </row>
    <row r="62" spans="1:9" x14ac:dyDescent="0.25">
      <c r="A62">
        <v>5.9</v>
      </c>
      <c r="B62">
        <f t="shared" si="0"/>
        <v>-278.87596365379341</v>
      </c>
      <c r="C62">
        <f t="shared" si="1"/>
        <v>-5.8310135927062285</v>
      </c>
      <c r="D62" s="1">
        <f t="shared" si="2"/>
        <v>1626.1295347443174</v>
      </c>
      <c r="E62" s="1">
        <f t="shared" si="3"/>
        <v>1626.1295347443174</v>
      </c>
      <c r="F62">
        <f t="shared" si="4"/>
        <v>907.74307167918755</v>
      </c>
      <c r="G62">
        <f t="shared" si="5"/>
        <v>1626.1295347443172</v>
      </c>
      <c r="H62">
        <f t="shared" si="6"/>
        <v>1749.6551913189712</v>
      </c>
      <c r="I62">
        <f t="shared" si="7"/>
        <v>123.52565657465408</v>
      </c>
    </row>
    <row r="63" spans="1:9" x14ac:dyDescent="0.25">
      <c r="A63">
        <v>6</v>
      </c>
      <c r="B63">
        <f t="shared" si="0"/>
        <v>-286.8947658371896</v>
      </c>
      <c r="C63">
        <f t="shared" si="1"/>
        <v>-5.8802554244277907</v>
      </c>
      <c r="D63" s="1">
        <f t="shared" si="2"/>
        <v>1687.014503054075</v>
      </c>
      <c r="E63" s="1">
        <f t="shared" si="3"/>
        <v>1687.014503054075</v>
      </c>
      <c r="F63">
        <f t="shared" si="4"/>
        <v>907.74307167918755</v>
      </c>
      <c r="G63">
        <f t="shared" si="5"/>
        <v>1687.014503054075</v>
      </c>
      <c r="H63">
        <f t="shared" si="6"/>
        <v>1779.3309970182768</v>
      </c>
      <c r="I63">
        <f t="shared" si="7"/>
        <v>92.316493964201825</v>
      </c>
    </row>
    <row r="64" spans="1:9" x14ac:dyDescent="0.25">
      <c r="A64">
        <v>6.1</v>
      </c>
      <c r="B64">
        <f t="shared" si="0"/>
        <v>-294.19648051789858</v>
      </c>
      <c r="C64">
        <f t="shared" si="1"/>
        <v>-5.9147996799661104</v>
      </c>
      <c r="D64" s="1">
        <f t="shared" si="2"/>
        <v>1740.1132488144226</v>
      </c>
      <c r="E64" s="1">
        <f t="shared" si="3"/>
        <v>1740.1132488144224</v>
      </c>
      <c r="F64">
        <f t="shared" si="4"/>
        <v>907.74307167918755</v>
      </c>
      <c r="G64">
        <f t="shared" si="5"/>
        <v>1740.1132488144224</v>
      </c>
      <c r="H64">
        <f t="shared" si="6"/>
        <v>1800.2981842762574</v>
      </c>
      <c r="I64">
        <f t="shared" si="7"/>
        <v>60.184935461835003</v>
      </c>
    </row>
    <row r="65" spans="1:9" x14ac:dyDescent="0.25">
      <c r="A65">
        <v>6.2</v>
      </c>
      <c r="B65">
        <f t="shared" si="0"/>
        <v>-300.7628572118781</v>
      </c>
      <c r="C65">
        <f t="shared" si="1"/>
        <v>-5.9345600166726404</v>
      </c>
      <c r="D65" s="1">
        <f t="shared" si="2"/>
        <v>1784.8952269098343</v>
      </c>
      <c r="E65" s="1">
        <f t="shared" si="3"/>
        <v>1784.8952269098343</v>
      </c>
      <c r="F65">
        <f t="shared" si="4"/>
        <v>907.74307167918755</v>
      </c>
      <c r="G65">
        <f t="shared" si="5"/>
        <v>1784.895226909834</v>
      </c>
      <c r="H65">
        <f t="shared" si="6"/>
        <v>1812.3472558886619</v>
      </c>
      <c r="I65">
        <f t="shared" si="7"/>
        <v>27.452028978827872</v>
      </c>
    </row>
    <row r="66" spans="1:9" x14ac:dyDescent="0.25">
      <c r="A66">
        <v>6.3</v>
      </c>
      <c r="B66">
        <f t="shared" si="0"/>
        <v>-306.57748339709599</v>
      </c>
      <c r="C66">
        <f t="shared" si="1"/>
        <v>-5.939487043996599</v>
      </c>
      <c r="D66" s="1">
        <f t="shared" si="2"/>
        <v>1820.912990618134</v>
      </c>
      <c r="E66" s="1">
        <f t="shared" si="3"/>
        <v>1820.9129906181338</v>
      </c>
      <c r="F66">
        <f t="shared" si="4"/>
        <v>907.74307167918755</v>
      </c>
      <c r="G66">
        <f t="shared" si="5"/>
        <v>1820.9129906181336</v>
      </c>
      <c r="H66">
        <f t="shared" si="6"/>
        <v>1815.3578215148325</v>
      </c>
      <c r="I66">
        <f t="shared" si="7"/>
        <v>-5.5551691033011119</v>
      </c>
    </row>
    <row r="67" spans="1:9" x14ac:dyDescent="0.25">
      <c r="A67">
        <v>6.4</v>
      </c>
      <c r="B67">
        <f t="shared" si="0"/>
        <v>-311.62582553628806</v>
      </c>
      <c r="C67">
        <f t="shared" si="1"/>
        <v>-5.9295684469356225</v>
      </c>
      <c r="D67" s="1">
        <f t="shared" si="2"/>
        <v>1847.8066623502389</v>
      </c>
      <c r="E67" s="1">
        <f t="shared" si="3"/>
        <v>1847.8066623502386</v>
      </c>
      <c r="F67">
        <f t="shared" si="4"/>
        <v>907.74307167918755</v>
      </c>
      <c r="G67">
        <f t="shared" si="5"/>
        <v>1847.8066623502384</v>
      </c>
      <c r="H67">
        <f t="shared" si="6"/>
        <v>1809.2998005781935</v>
      </c>
      <c r="I67">
        <f t="shared" si="7"/>
        <v>-38.506861772044971</v>
      </c>
    </row>
    <row r="68" spans="1:9" x14ac:dyDescent="0.25">
      <c r="A68">
        <v>6.5</v>
      </c>
      <c r="B68">
        <f t="shared" ref="B68:B131" si="8">$B$1*COS(A68/2+$J$7)</f>
        <v>-315.89526540323203</v>
      </c>
      <c r="C68">
        <f t="shared" ref="C68:C131" si="9">$C$1*COS(A68/2)</f>
        <v>-5.9048290168168585</v>
      </c>
      <c r="D68" s="1">
        <f t="shared" ref="D68:D131" si="10">B68*C68</f>
        <v>1865.3075294280673</v>
      </c>
      <c r="E68" s="1">
        <f t="shared" ref="E68:E131" si="11">$J$2*$J$4*(COS(A68+$J$7)+COS($J$7))</f>
        <v>1865.307529428067</v>
      </c>
      <c r="F68">
        <f t="shared" ref="F68:F131" si="12">$J$12</f>
        <v>907.74307167918755</v>
      </c>
      <c r="G68">
        <f t="shared" ref="G68:G131" si="13">H68-I68</f>
        <v>1865.3075294280668</v>
      </c>
      <c r="H68">
        <f t="shared" ref="H68:H131" si="14">$J$12*(1+COS(A68))</f>
        <v>1794.2337228214283</v>
      </c>
      <c r="I68">
        <f t="shared" ref="I68:I131" si="15">$J$9*SIN($J$7)*SIN(A68)</f>
        <v>-71.073806606638442</v>
      </c>
    </row>
    <row r="69" spans="1:9" x14ac:dyDescent="0.25">
      <c r="A69">
        <v>6.6</v>
      </c>
      <c r="B69">
        <f t="shared" si="8"/>
        <v>-319.37513162174184</v>
      </c>
      <c r="C69">
        <f t="shared" si="9"/>
        <v>-5.865330589331557</v>
      </c>
      <c r="D69" s="1">
        <f t="shared" si="10"/>
        <v>1873.2407289727946</v>
      </c>
      <c r="E69" s="1">
        <f t="shared" si="11"/>
        <v>1873.2407289727944</v>
      </c>
      <c r="F69">
        <f t="shared" si="12"/>
        <v>907.74307167918755</v>
      </c>
      <c r="G69">
        <f t="shared" si="13"/>
        <v>1873.2407289727946</v>
      </c>
      <c r="H69">
        <f t="shared" si="14"/>
        <v>1770.3101235132992</v>
      </c>
      <c r="I69">
        <f t="shared" si="15"/>
        <v>-102.93060545949528</v>
      </c>
    </row>
    <row r="70" spans="1:9" x14ac:dyDescent="0.25">
      <c r="A70">
        <v>6.7</v>
      </c>
      <c r="B70">
        <f t="shared" si="8"/>
        <v>-322.05672633855056</v>
      </c>
      <c r="C70">
        <f t="shared" si="9"/>
        <v>-5.8111718899780485</v>
      </c>
      <c r="D70" s="1">
        <f t="shared" si="10"/>
        <v>1871.526995076938</v>
      </c>
      <c r="E70" s="1">
        <f t="shared" si="11"/>
        <v>1871.5269950769377</v>
      </c>
      <c r="F70">
        <f t="shared" si="12"/>
        <v>907.74307167918755</v>
      </c>
      <c r="G70">
        <f t="shared" si="13"/>
        <v>1871.5269950769382</v>
      </c>
      <c r="H70">
        <f t="shared" si="14"/>
        <v>1737.7680393500025</v>
      </c>
      <c r="I70">
        <f t="shared" si="15"/>
        <v>-133.75895572693562</v>
      </c>
    </row>
    <row r="71" spans="1:9" x14ac:dyDescent="0.25">
      <c r="A71">
        <v>6.8</v>
      </c>
      <c r="B71">
        <f t="shared" si="8"/>
        <v>-323.93334696341367</v>
      </c>
      <c r="C71">
        <f t="shared" si="9"/>
        <v>-5.7424882872994116</v>
      </c>
      <c r="D71" s="1">
        <f t="shared" si="10"/>
        <v>1860.1834508030995</v>
      </c>
      <c r="E71" s="1">
        <f t="shared" si="11"/>
        <v>1860.183450803099</v>
      </c>
      <c r="F71">
        <f t="shared" si="12"/>
        <v>907.74307167918755</v>
      </c>
      <c r="G71">
        <f t="shared" si="13"/>
        <v>1860.1834508030993</v>
      </c>
      <c r="H71">
        <f t="shared" si="14"/>
        <v>1696.9326200795149</v>
      </c>
      <c r="I71">
        <f t="shared" si="15"/>
        <v>-163.25083072358444</v>
      </c>
    </row>
    <row r="72" spans="1:9" x14ac:dyDescent="0.25">
      <c r="A72">
        <v>6.9</v>
      </c>
      <c r="B72">
        <f t="shared" si="8"/>
        <v>-325.00030292209419</v>
      </c>
      <c r="C72">
        <f t="shared" si="9"/>
        <v>-5.6594514545326131</v>
      </c>
      <c r="D72" s="1">
        <f t="shared" si="10"/>
        <v>1839.3234370959858</v>
      </c>
      <c r="E72" s="1">
        <f t="shared" si="11"/>
        <v>1839.3234370959849</v>
      </c>
      <c r="F72">
        <f t="shared" si="12"/>
        <v>907.74307167918755</v>
      </c>
      <c r="G72">
        <f t="shared" si="13"/>
        <v>1839.3234370959854</v>
      </c>
      <c r="H72">
        <f t="shared" si="14"/>
        <v>1648.2118797127919</v>
      </c>
      <c r="I72">
        <f t="shared" si="15"/>
        <v>-191.11155738319343</v>
      </c>
    </row>
    <row r="73" spans="1:9" x14ac:dyDescent="0.25">
      <c r="A73">
        <v>7</v>
      </c>
      <c r="B73">
        <f t="shared" si="8"/>
        <v>-325.25492738035518</v>
      </c>
      <c r="C73">
        <f t="shared" si="9"/>
        <v>-5.5622689405148238</v>
      </c>
      <c r="D73" s="1">
        <f t="shared" si="10"/>
        <v>1809.1553803171541</v>
      </c>
      <c r="E73" s="1">
        <f t="shared" si="11"/>
        <v>1809.1553803171539</v>
      </c>
      <c r="F73">
        <f t="shared" si="12"/>
        <v>907.74307167918755</v>
      </c>
      <c r="G73">
        <f t="shared" si="13"/>
        <v>1809.1553803171544</v>
      </c>
      <c r="H73">
        <f t="shared" si="14"/>
        <v>1592.0926197826432</v>
      </c>
      <c r="I73">
        <f t="shared" si="15"/>
        <v>-217.06276053451114</v>
      </c>
    </row>
    <row r="74" spans="1:9" x14ac:dyDescent="0.25">
      <c r="A74">
        <v>7.1</v>
      </c>
      <c r="B74">
        <f t="shared" si="8"/>
        <v>-324.69658390965708</v>
      </c>
      <c r="C74">
        <f t="shared" si="9"/>
        <v>-5.4511836509194138</v>
      </c>
      <c r="D74" s="1">
        <f t="shared" si="10"/>
        <v>1769.9807097177063</v>
      </c>
      <c r="E74" s="1">
        <f t="shared" si="11"/>
        <v>1769.9807097177058</v>
      </c>
      <c r="F74">
        <f t="shared" si="12"/>
        <v>907.74307167918755</v>
      </c>
      <c r="G74">
        <f t="shared" si="13"/>
        <v>1769.9807097177061</v>
      </c>
      <c r="H74">
        <f t="shared" si="14"/>
        <v>1529.135565383729</v>
      </c>
      <c r="I74">
        <f t="shared" si="15"/>
        <v>-240.84514433397712</v>
      </c>
    </row>
    <row r="75" spans="1:9" x14ac:dyDescent="0.25">
      <c r="A75">
        <v>7.2</v>
      </c>
      <c r="B75">
        <f t="shared" si="8"/>
        <v>-323.32666807789678</v>
      </c>
      <c r="C75">
        <f t="shared" si="9"/>
        <v>-5.3264732411182711</v>
      </c>
      <c r="D75" s="1">
        <f t="shared" si="10"/>
        <v>1722.1908456568462</v>
      </c>
      <c r="E75" s="1">
        <f t="shared" si="11"/>
        <v>1722.1908456568458</v>
      </c>
      <c r="F75">
        <f t="shared" si="12"/>
        <v>907.74307167918755</v>
      </c>
      <c r="G75">
        <f t="shared" si="13"/>
        <v>1722.190845656846</v>
      </c>
      <c r="H75">
        <f t="shared" si="14"/>
        <v>1459.9697625927679</v>
      </c>
      <c r="I75">
        <f t="shared" si="15"/>
        <v>-262.22108306407807</v>
      </c>
    </row>
    <row r="76" spans="1:9" x14ac:dyDescent="0.25">
      <c r="A76">
        <v>7.3</v>
      </c>
      <c r="B76">
        <f t="shared" si="8"/>
        <v>-321.14860396121537</v>
      </c>
      <c r="C76">
        <f t="shared" si="9"/>
        <v>-5.1884494221879729</v>
      </c>
      <c r="D76" s="1">
        <f t="shared" si="10"/>
        <v>1666.263288659042</v>
      </c>
      <c r="E76" s="1">
        <f t="shared" si="11"/>
        <v>1666.2632886590416</v>
      </c>
      <c r="F76">
        <f t="shared" si="12"/>
        <v>907.74307167918755</v>
      </c>
      <c r="G76">
        <f t="shared" si="13"/>
        <v>1666.2632886590418</v>
      </c>
      <c r="H76">
        <f t="shared" si="14"/>
        <v>1385.2862932480734</v>
      </c>
      <c r="I76">
        <f t="shared" si="15"/>
        <v>-280.97699541096847</v>
      </c>
    </row>
    <row r="77" spans="1:9" x14ac:dyDescent="0.25">
      <c r="A77">
        <v>7.4</v>
      </c>
      <c r="B77">
        <f t="shared" si="8"/>
        <v>-318.16783558559069</v>
      </c>
      <c r="C77">
        <f t="shared" si="9"/>
        <v>-5.0374571817944274</v>
      </c>
      <c r="D77" s="1">
        <f t="shared" si="10"/>
        <v>1602.7568483866223</v>
      </c>
      <c r="E77" s="1">
        <f t="shared" si="11"/>
        <v>1602.7568483866219</v>
      </c>
      <c r="F77">
        <f t="shared" si="12"/>
        <v>907.74307167918755</v>
      </c>
      <c r="G77">
        <f t="shared" si="13"/>
        <v>1602.7568483866223</v>
      </c>
      <c r="H77">
        <f t="shared" si="14"/>
        <v>1305.8313698882635</v>
      </c>
      <c r="I77">
        <f t="shared" si="15"/>
        <v>-296.92547849835881</v>
      </c>
    </row>
    <row r="78" spans="1:9" x14ac:dyDescent="0.25">
      <c r="A78">
        <v>7.5</v>
      </c>
      <c r="B78">
        <f t="shared" si="8"/>
        <v>-314.39181331960776</v>
      </c>
      <c r="C78">
        <f t="shared" si="9"/>
        <v>-4.8738739219033826</v>
      </c>
      <c r="D78" s="1">
        <f t="shared" si="10"/>
        <v>1532.3060601983527</v>
      </c>
      <c r="E78" s="1">
        <f t="shared" si="11"/>
        <v>1532.3060601983523</v>
      </c>
      <c r="F78">
        <f t="shared" si="12"/>
        <v>907.74307167918755</v>
      </c>
      <c r="G78">
        <f t="shared" si="13"/>
        <v>1532.3060601983525</v>
      </c>
      <c r="H78">
        <f t="shared" si="14"/>
        <v>1222.3988798432454</v>
      </c>
      <c r="I78">
        <f t="shared" si="15"/>
        <v>-309.90718035510713</v>
      </c>
    </row>
    <row r="79" spans="1:9" x14ac:dyDescent="0.25">
      <c r="A79">
        <v>7.6</v>
      </c>
      <c r="B79">
        <f t="shared" si="8"/>
        <v>-309.82997525241694</v>
      </c>
      <c r="C79">
        <f t="shared" si="9"/>
        <v>-4.6981085154720512</v>
      </c>
      <c r="D79" s="1">
        <f t="shared" si="10"/>
        <v>1455.614845081875</v>
      </c>
      <c r="E79" s="1">
        <f t="shared" si="11"/>
        <v>1455.6148450818744</v>
      </c>
      <c r="F79">
        <f t="shared" si="12"/>
        <v>907.74307167918755</v>
      </c>
      <c r="G79">
        <f t="shared" si="13"/>
        <v>1455.6148450818746</v>
      </c>
      <c r="H79">
        <f t="shared" si="14"/>
        <v>1135.8224529744334</v>
      </c>
      <c r="I79">
        <f t="shared" si="15"/>
        <v>-319.79239210744117</v>
      </c>
    </row>
    <row r="80" spans="1:9" x14ac:dyDescent="0.25">
      <c r="A80">
        <v>7.7</v>
      </c>
      <c r="B80">
        <f t="shared" si="8"/>
        <v>-304.49372360342699</v>
      </c>
      <c r="C80">
        <f t="shared" si="9"/>
        <v>-4.5106002844796533</v>
      </c>
      <c r="D80" s="1">
        <f t="shared" si="10"/>
        <v>1373.4494763078867</v>
      </c>
      <c r="E80" s="1">
        <f t="shared" si="11"/>
        <v>1373.4494763078862</v>
      </c>
      <c r="F80">
        <f t="shared" si="12"/>
        <v>907.74307167918755</v>
      </c>
      <c r="G80">
        <f t="shared" si="13"/>
        <v>1373.4494763078867</v>
      </c>
      <c r="H80">
        <f t="shared" si="14"/>
        <v>1046.9671323207385</v>
      </c>
      <c r="I80">
        <f t="shared" si="15"/>
        <v>-326.48234398714811</v>
      </c>
    </row>
    <row r="81" spans="1:9" x14ac:dyDescent="0.25">
      <c r="A81">
        <v>7.8</v>
      </c>
      <c r="B81">
        <f t="shared" si="8"/>
        <v>-298.39639622269425</v>
      </c>
      <c r="C81">
        <f t="shared" si="9"/>
        <v>-4.3118179018512768</v>
      </c>
      <c r="D81" s="1">
        <f t="shared" si="10"/>
        <v>1286.6309230809197</v>
      </c>
      <c r="E81" s="1">
        <f t="shared" si="11"/>
        <v>1286.6309230809193</v>
      </c>
      <c r="F81">
        <f t="shared" si="12"/>
        <v>907.74307167918755</v>
      </c>
      <c r="G81">
        <f t="shared" si="13"/>
        <v>1286.6309230809197</v>
      </c>
      <c r="H81">
        <f t="shared" si="14"/>
        <v>956.72073087446972</v>
      </c>
      <c r="I81">
        <f t="shared" si="15"/>
        <v>-329.91019220645001</v>
      </c>
    </row>
    <row r="82" spans="1:9" x14ac:dyDescent="0.25">
      <c r="A82">
        <v>7.9</v>
      </c>
      <c r="B82">
        <f t="shared" si="8"/>
        <v>-291.55323325324377</v>
      </c>
      <c r="C82">
        <f t="shared" si="9"/>
        <v>-4.1022582200196238</v>
      </c>
      <c r="D82" s="1">
        <f t="shared" si="10"/>
        <v>1196.0266476864181</v>
      </c>
      <c r="E82" s="1">
        <f t="shared" si="11"/>
        <v>1196.0266476864176</v>
      </c>
      <c r="F82">
        <f t="shared" si="12"/>
        <v>907.74307167918755</v>
      </c>
      <c r="G82">
        <f t="shared" si="13"/>
        <v>1196.0266476864178</v>
      </c>
      <c r="H82">
        <f t="shared" si="14"/>
        <v>865.98496084738235</v>
      </c>
      <c r="I82">
        <f t="shared" si="15"/>
        <v>-330.04168683903555</v>
      </c>
    </row>
    <row r="83" spans="1:9" x14ac:dyDescent="0.25">
      <c r="A83">
        <v>8</v>
      </c>
      <c r="B83">
        <f t="shared" si="8"/>
        <v>-283.98133903864891</v>
      </c>
      <c r="C83">
        <f t="shared" si="9"/>
        <v>-3.8824450290527053</v>
      </c>
      <c r="D83" s="1">
        <f t="shared" si="10"/>
        <v>1102.5419380943333</v>
      </c>
      <c r="E83" s="1">
        <f t="shared" si="11"/>
        <v>1102.5419380943329</v>
      </c>
      <c r="F83">
        <f t="shared" si="12"/>
        <v>907.74307167918755</v>
      </c>
      <c r="G83">
        <f t="shared" si="13"/>
        <v>1102.5419380943333</v>
      </c>
      <c r="H83">
        <f t="shared" si="14"/>
        <v>775.66642406033111</v>
      </c>
      <c r="I83">
        <f t="shared" si="15"/>
        <v>-326.87551403400226</v>
      </c>
    </row>
    <row r="84" spans="1:9" x14ac:dyDescent="0.25">
      <c r="A84">
        <v>8.1</v>
      </c>
      <c r="B84">
        <f t="shared" si="8"/>
        <v>-275.69963937107985</v>
      </c>
      <c r="C84">
        <f t="shared" si="9"/>
        <v>-3.6529277474514394</v>
      </c>
      <c r="D84" s="1">
        <f t="shared" si="10"/>
        <v>1007.110862620973</v>
      </c>
      <c r="E84" s="1">
        <f t="shared" si="11"/>
        <v>1007.1108626209724</v>
      </c>
      <c r="F84">
        <f t="shared" si="12"/>
        <v>907.74307167918755</v>
      </c>
      <c r="G84">
        <f t="shared" si="13"/>
        <v>1007.1108626209727</v>
      </c>
      <c r="H84">
        <f t="shared" si="14"/>
        <v>686.66755347755225</v>
      </c>
      <c r="I84">
        <f t="shared" si="15"/>
        <v>-320.44330914342055</v>
      </c>
    </row>
    <row r="85" spans="1:9" x14ac:dyDescent="0.25">
      <c r="A85">
        <v>8.1999999999999993</v>
      </c>
      <c r="B85">
        <f t="shared" si="8"/>
        <v>-266.72883418667965</v>
      </c>
      <c r="C85">
        <f t="shared" si="9"/>
        <v>-3.4142800488895402</v>
      </c>
      <c r="D85" s="1">
        <f t="shared" si="10"/>
        <v>910.68693702714666</v>
      </c>
      <c r="E85" s="1">
        <f t="shared" si="11"/>
        <v>910.68693702714609</v>
      </c>
      <c r="F85">
        <f t="shared" si="12"/>
        <v>907.74307167918755</v>
      </c>
      <c r="G85">
        <f t="shared" si="13"/>
        <v>910.68693702714654</v>
      </c>
      <c r="H85">
        <f t="shared" si="14"/>
        <v>599.87759639479373</v>
      </c>
      <c r="I85">
        <f t="shared" si="15"/>
        <v>-310.80934063235276</v>
      </c>
    </row>
    <row r="86" spans="1:9" x14ac:dyDescent="0.25">
      <c r="A86">
        <v>8.3000000000000007</v>
      </c>
      <c r="B86">
        <f t="shared" si="8"/>
        <v>-257.0913458265041</v>
      </c>
      <c r="C86">
        <f t="shared" si="9"/>
        <v>-3.1670984283280887</v>
      </c>
      <c r="D86" s="1">
        <f t="shared" si="10"/>
        <v>814.23359730387426</v>
      </c>
      <c r="E86" s="1">
        <f t="shared" si="11"/>
        <v>814.23359730387392</v>
      </c>
      <c r="F86">
        <f t="shared" si="12"/>
        <v>907.74307167918755</v>
      </c>
      <c r="G86">
        <f t="shared" si="13"/>
        <v>814.23359730387426</v>
      </c>
      <c r="H86">
        <f t="shared" si="14"/>
        <v>516.16372937427957</v>
      </c>
      <c r="I86">
        <f t="shared" si="15"/>
        <v>-298.06986792959469</v>
      </c>
    </row>
    <row r="87" spans="1:9" x14ac:dyDescent="0.25">
      <c r="A87">
        <v>8.4</v>
      </c>
      <c r="B87">
        <f t="shared" si="8"/>
        <v>-246.81126299234714</v>
      </c>
      <c r="C87">
        <f t="shared" si="9"/>
        <v>-2.9120007110887984</v>
      </c>
      <c r="D87" s="1">
        <f t="shared" si="10"/>
        <v>718.71457333843932</v>
      </c>
      <c r="E87" s="1">
        <f t="shared" si="11"/>
        <v>718.71457333843875</v>
      </c>
      <c r="F87">
        <f t="shared" si="12"/>
        <v>907.74307167918755</v>
      </c>
      <c r="G87">
        <f t="shared" si="13"/>
        <v>718.71457333843921</v>
      </c>
      <c r="H87">
        <f t="shared" si="14"/>
        <v>436.36239370315621</v>
      </c>
      <c r="I87">
        <f t="shared" si="15"/>
        <v>-282.35217963528299</v>
      </c>
    </row>
    <row r="88" spans="1:9" x14ac:dyDescent="0.25">
      <c r="A88">
        <v>8.5</v>
      </c>
      <c r="B88">
        <f t="shared" si="8"/>
        <v>-235.91428053753029</v>
      </c>
      <c r="C88">
        <f t="shared" si="9"/>
        <v>-2.6496245086124399</v>
      </c>
      <c r="D88" s="1">
        <f t="shared" si="10"/>
        <v>625.08425964391097</v>
      </c>
      <c r="E88" s="1">
        <f t="shared" si="11"/>
        <v>625.08425964391051</v>
      </c>
      <c r="F88">
        <f t="shared" si="12"/>
        <v>907.74307167918755</v>
      </c>
      <c r="G88">
        <f t="shared" si="13"/>
        <v>625.08425964391085</v>
      </c>
      <c r="H88">
        <f t="shared" si="14"/>
        <v>361.27093794863362</v>
      </c>
      <c r="I88">
        <f t="shared" si="15"/>
        <v>-263.81332169527724</v>
      </c>
    </row>
    <row r="89" spans="1:9" x14ac:dyDescent="0.25">
      <c r="A89">
        <v>8.6</v>
      </c>
      <c r="B89">
        <f t="shared" si="8"/>
        <v>-224.42763524315185</v>
      </c>
      <c r="C89">
        <f t="shared" si="9"/>
        <v>-2.380625624762319</v>
      </c>
      <c r="D89" s="1">
        <f t="shared" si="10"/>
        <v>534.27817936465817</v>
      </c>
      <c r="E89" s="1">
        <f t="shared" si="11"/>
        <v>534.27817936465783</v>
      </c>
      <c r="F89">
        <f t="shared" si="12"/>
        <v>907.74307167918755</v>
      </c>
      <c r="G89">
        <f t="shared" si="13"/>
        <v>534.27817936465817</v>
      </c>
      <c r="H89">
        <f t="shared" si="14"/>
        <v>291.63965111467593</v>
      </c>
      <c r="I89">
        <f t="shared" si="15"/>
        <v>-242.63852824998219</v>
      </c>
    </row>
    <row r="90" spans="1:9" x14ac:dyDescent="0.25">
      <c r="A90">
        <v>8.6999999999999993</v>
      </c>
      <c r="B90">
        <f t="shared" si="8"/>
        <v>-212.38003774031844</v>
      </c>
      <c r="C90">
        <f t="shared" si="9"/>
        <v>-2.1056764166561508</v>
      </c>
      <c r="D90" s="1">
        <f t="shared" si="10"/>
        <v>447.20363683833182</v>
      </c>
      <c r="E90" s="1">
        <f t="shared" si="11"/>
        <v>447.2036368383317</v>
      </c>
      <c r="F90">
        <f t="shared" si="12"/>
        <v>907.74307167918755</v>
      </c>
      <c r="G90">
        <f t="shared" si="13"/>
        <v>447.20363683833199</v>
      </c>
      <c r="H90">
        <f t="shared" si="14"/>
        <v>228.16426600228476</v>
      </c>
      <c r="I90">
        <f t="shared" si="15"/>
        <v>-219.03937083604723</v>
      </c>
    </row>
    <row r="91" spans="1:9" x14ac:dyDescent="0.25">
      <c r="A91">
        <v>8.8000000000000007</v>
      </c>
      <c r="B91">
        <f t="shared" si="8"/>
        <v>-199.80160074851963</v>
      </c>
      <c r="C91">
        <f t="shared" si="9"/>
        <v>-1.8254641141234165</v>
      </c>
      <c r="D91" s="1">
        <f t="shared" si="10"/>
        <v>364.73065211083696</v>
      </c>
      <c r="E91" s="1">
        <f t="shared" si="11"/>
        <v>364.73065211083679</v>
      </c>
      <c r="F91">
        <f t="shared" si="12"/>
        <v>907.74307167918755</v>
      </c>
      <c r="G91">
        <f t="shared" si="13"/>
        <v>364.73065211083701</v>
      </c>
      <c r="H91">
        <f t="shared" si="14"/>
        <v>171.47900767732946</v>
      </c>
      <c r="I91">
        <f t="shared" si="15"/>
        <v>-193.25164443350755</v>
      </c>
    </row>
    <row r="92" spans="1:9" x14ac:dyDescent="0.25">
      <c r="A92">
        <v>8.9</v>
      </c>
      <c r="B92">
        <f t="shared" si="8"/>
        <v>-186.72376380951192</v>
      </c>
      <c r="C92">
        <f t="shared" si="9"/>
        <v>-1.5406891019887108</v>
      </c>
      <c r="D92" s="1">
        <f t="shared" si="10"/>
        <v>287.68326798362904</v>
      </c>
      <c r="E92" s="1">
        <f t="shared" si="11"/>
        <v>287.68326798362898</v>
      </c>
      <c r="F92">
        <f t="shared" si="12"/>
        <v>907.74307167918755</v>
      </c>
      <c r="G92">
        <f t="shared" si="13"/>
        <v>287.68326798362915</v>
      </c>
      <c r="H92">
        <f t="shared" si="14"/>
        <v>122.15025650333989</v>
      </c>
      <c r="I92">
        <f t="shared" si="15"/>
        <v>-165.53301148028925</v>
      </c>
    </row>
    <row r="93" spans="1:9" x14ac:dyDescent="0.25">
      <c r="A93">
        <v>9</v>
      </c>
      <c r="B93">
        <f t="shared" si="8"/>
        <v>-173.17921470483677</v>
      </c>
      <c r="C93">
        <f t="shared" si="9"/>
        <v>-1.2520631694744071</v>
      </c>
      <c r="D93" s="1">
        <f t="shared" si="10"/>
        <v>216.83131645042678</v>
      </c>
      <c r="E93" s="1">
        <f t="shared" si="11"/>
        <v>216.83131645042667</v>
      </c>
      <c r="F93">
        <f t="shared" si="12"/>
        <v>907.74307167918755</v>
      </c>
      <c r="G93">
        <f t="shared" si="13"/>
        <v>216.83131645042693</v>
      </c>
      <c r="H93">
        <f t="shared" si="14"/>
        <v>80.670889056128331</v>
      </c>
      <c r="I93">
        <f t="shared" si="15"/>
        <v>-136.16042739429861</v>
      </c>
    </row>
    <row r="94" spans="1:9" x14ac:dyDescent="0.25">
      <c r="A94">
        <v>9.1</v>
      </c>
      <c r="B94">
        <f t="shared" si="8"/>
        <v>-159.20180775339105</v>
      </c>
      <c r="C94">
        <f t="shared" si="9"/>
        <v>-0.96030773109831113</v>
      </c>
      <c r="D94" s="1">
        <f t="shared" si="10"/>
        <v>152.88272679040847</v>
      </c>
      <c r="E94" s="1">
        <f t="shared" si="11"/>
        <v>152.88272679040833</v>
      </c>
      <c r="F94">
        <f t="shared" si="12"/>
        <v>907.74307167918755</v>
      </c>
      <c r="G94">
        <f t="shared" si="13"/>
        <v>152.88272679040858</v>
      </c>
      <c r="H94">
        <f t="shared" si="14"/>
        <v>47.455353463971178</v>
      </c>
      <c r="I94">
        <f t="shared" si="15"/>
        <v>-105.42737332643739</v>
      </c>
    </row>
    <row r="95" spans="1:9" x14ac:dyDescent="0.25">
      <c r="A95">
        <v>9.1999999999999993</v>
      </c>
      <c r="B95">
        <f t="shared" si="8"/>
        <v>-144.82647919326058</v>
      </c>
      <c r="C95">
        <f t="shared" si="9"/>
        <v>-0.66615202351306757</v>
      </c>
      <c r="D95" s="1">
        <f t="shared" si="10"/>
        <v>96.476452172863716</v>
      </c>
      <c r="E95" s="1">
        <f t="shared" si="11"/>
        <v>96.476452172863574</v>
      </c>
      <c r="F95">
        <f t="shared" si="12"/>
        <v>907.74307167918755</v>
      </c>
      <c r="G95">
        <f t="shared" si="13"/>
        <v>96.476452172863773</v>
      </c>
      <c r="H95">
        <f t="shared" si="14"/>
        <v>22.835528378909114</v>
      </c>
      <c r="I95">
        <f t="shared" si="15"/>
        <v>-73.640923793954656</v>
      </c>
    </row>
    <row r="96" spans="1:9" x14ac:dyDescent="0.25">
      <c r="A96">
        <v>9.3000000000000007</v>
      </c>
      <c r="B96">
        <f t="shared" si="8"/>
        <v>-130.08915985931904</v>
      </c>
      <c r="C96">
        <f t="shared" si="9"/>
        <v>-0.3703312827943035</v>
      </c>
      <c r="D96" s="1">
        <f t="shared" si="10"/>
        <v>48.176085448334831</v>
      </c>
      <c r="E96" s="1">
        <f t="shared" si="11"/>
        <v>48.176085448334753</v>
      </c>
      <c r="F96">
        <f t="shared" si="12"/>
        <v>907.74307167918755</v>
      </c>
      <c r="G96">
        <f t="shared" si="13"/>
        <v>48.176085448334909</v>
      </c>
      <c r="H96">
        <f t="shared" si="14"/>
        <v>7.0574069549597453</v>
      </c>
      <c r="I96">
        <f t="shared" si="15"/>
        <v>-41.118678493375164</v>
      </c>
    </row>
    <row r="97" spans="1:9" x14ac:dyDescent="0.25">
      <c r="A97">
        <v>9.4</v>
      </c>
      <c r="B97">
        <f t="shared" si="8"/>
        <v>-115.02668537485421</v>
      </c>
      <c r="C97">
        <f t="shared" si="9"/>
        <v>-7.358490673336264E-2</v>
      </c>
      <c r="D97" s="1">
        <f t="shared" si="10"/>
        <v>8.4642279151564956</v>
      </c>
      <c r="E97" s="1">
        <f t="shared" si="11"/>
        <v>8.464227915156405</v>
      </c>
      <c r="F97">
        <f t="shared" si="12"/>
        <v>907.74307167918755</v>
      </c>
      <c r="G97">
        <f t="shared" si="13"/>
        <v>8.4642279151565027</v>
      </c>
      <c r="H97">
        <f t="shared" si="14"/>
        <v>0.27863896583806125</v>
      </c>
      <c r="I97">
        <f t="shared" si="15"/>
        <v>-8.1855889493184417</v>
      </c>
    </row>
    <row r="98" spans="1:9" x14ac:dyDescent="0.25">
      <c r="A98">
        <v>9.5</v>
      </c>
      <c r="B98">
        <f t="shared" si="8"/>
        <v>-99.67670408169198</v>
      </c>
      <c r="C98">
        <f t="shared" si="9"/>
        <v>0.22334539327213299</v>
      </c>
      <c r="D98" s="1">
        <f t="shared" si="10"/>
        <v>-22.26233267319552</v>
      </c>
      <c r="E98" s="1">
        <f t="shared" si="11"/>
        <v>-22.262332673195573</v>
      </c>
      <c r="F98">
        <f t="shared" si="12"/>
        <v>907.74307167918755</v>
      </c>
      <c r="G98">
        <f t="shared" si="13"/>
        <v>-22.26233267319552</v>
      </c>
      <c r="H98">
        <f t="shared" si="14"/>
        <v>2.5669556205283874</v>
      </c>
      <c r="I98">
        <f t="shared" si="15"/>
        <v>24.829288293723906</v>
      </c>
    </row>
    <row r="99" spans="1:9" x14ac:dyDescent="0.25">
      <c r="A99">
        <v>9.6</v>
      </c>
      <c r="B99">
        <f t="shared" si="8"/>
        <v>-84.077582938949504</v>
      </c>
      <c r="C99">
        <f t="shared" si="9"/>
        <v>0.51971744611048065</v>
      </c>
      <c r="D99" s="1">
        <f t="shared" si="10"/>
        <v>-43.696586680172956</v>
      </c>
      <c r="E99" s="1">
        <f t="shared" si="11"/>
        <v>-43.696586680172992</v>
      </c>
      <c r="F99">
        <f t="shared" si="12"/>
        <v>907.74307167918755</v>
      </c>
      <c r="G99">
        <f t="shared" si="13"/>
        <v>-43.696586680173027</v>
      </c>
      <c r="H99">
        <f t="shared" si="14"/>
        <v>13.899492815433844</v>
      </c>
      <c r="I99">
        <f t="shared" si="15"/>
        <v>57.596079495606872</v>
      </c>
    </row>
    <row r="100" spans="1:9" x14ac:dyDescent="0.25">
      <c r="A100">
        <v>9.6999999999999993</v>
      </c>
      <c r="B100">
        <f t="shared" si="8"/>
        <v>-68.268311625618409</v>
      </c>
      <c r="C100">
        <f t="shared" si="9"/>
        <v>0.8147904759971657</v>
      </c>
      <c r="D100" s="1">
        <f t="shared" si="10"/>
        <v>-55.624370124960464</v>
      </c>
      <c r="E100" s="1">
        <f t="shared" si="11"/>
        <v>-55.624370124960535</v>
      </c>
      <c r="F100">
        <f t="shared" si="12"/>
        <v>907.74307167918755</v>
      </c>
      <c r="G100">
        <f t="shared" si="13"/>
        <v>-55.624370124960578</v>
      </c>
      <c r="H100">
        <f t="shared" si="14"/>
        <v>34.163019584941779</v>
      </c>
      <c r="I100">
        <f t="shared" si="15"/>
        <v>89.787389709902357</v>
      </c>
    </row>
    <row r="101" spans="1:9" x14ac:dyDescent="0.25">
      <c r="A101">
        <v>9.8000000000000007</v>
      </c>
      <c r="B101">
        <f t="shared" si="8"/>
        <v>-52.288405086672377</v>
      </c>
      <c r="C101">
        <f t="shared" si="9"/>
        <v>1.1078269540285399</v>
      </c>
      <c r="D101" s="1">
        <f t="shared" si="10"/>
        <v>-57.926504538178669</v>
      </c>
      <c r="E101" s="1">
        <f t="shared" si="11"/>
        <v>-57.92650453817874</v>
      </c>
      <c r="F101">
        <f t="shared" si="12"/>
        <v>907.74307167918755</v>
      </c>
      <c r="G101">
        <f t="shared" si="13"/>
        <v>-57.926504538178797</v>
      </c>
      <c r="H101">
        <f t="shared" si="14"/>
        <v>63.155069467803251</v>
      </c>
      <c r="I101">
        <f t="shared" si="15"/>
        <v>121.08157400598205</v>
      </c>
    </row>
    <row r="102" spans="1:9" x14ac:dyDescent="0.25">
      <c r="A102">
        <v>9.9</v>
      </c>
      <c r="B102">
        <f t="shared" si="8"/>
        <v>-36.177804766284908</v>
      </c>
      <c r="C102">
        <f t="shared" si="9"/>
        <v>1.3980944416199623</v>
      </c>
      <c r="D102" s="1">
        <f t="shared" si="10"/>
        <v>-50.579987753755113</v>
      </c>
      <c r="E102" s="1">
        <f t="shared" si="11"/>
        <v>-50.579987753755155</v>
      </c>
      <c r="F102">
        <f t="shared" si="12"/>
        <v>907.74307167918755</v>
      </c>
      <c r="G102">
        <f t="shared" si="13"/>
        <v>-50.579987753755233</v>
      </c>
      <c r="H102">
        <f t="shared" si="14"/>
        <v>100.58596348508522</v>
      </c>
      <c r="I102">
        <f t="shared" si="15"/>
        <v>151.16595123884045</v>
      </c>
    </row>
    <row r="103" spans="1:9" x14ac:dyDescent="0.25">
      <c r="A103">
        <v>10</v>
      </c>
      <c r="B103">
        <f t="shared" si="8"/>
        <v>-19.976778775018225</v>
      </c>
      <c r="C103">
        <f t="shared" si="9"/>
        <v>1.6848674212208445</v>
      </c>
      <c r="D103" s="1">
        <f t="shared" si="10"/>
        <v>-33.65822373896426</v>
      </c>
      <c r="E103" s="1">
        <f t="shared" si="11"/>
        <v>-33.658223738964338</v>
      </c>
      <c r="F103">
        <f t="shared" si="12"/>
        <v>907.74307167918755</v>
      </c>
      <c r="G103">
        <f t="shared" si="13"/>
        <v>-33.658223738964438</v>
      </c>
      <c r="H103">
        <f t="shared" si="14"/>
        <v>146.08170451677589</v>
      </c>
      <c r="I103">
        <f t="shared" si="15"/>
        <v>179.73992825574032</v>
      </c>
    </row>
    <row r="104" spans="1:9" x14ac:dyDescent="0.25">
      <c r="A104">
        <v>10.1</v>
      </c>
      <c r="B104">
        <f t="shared" si="8"/>
        <v>-3.7258212405192701</v>
      </c>
      <c r="C104">
        <f t="shared" si="9"/>
        <v>1.9674291097306655</v>
      </c>
      <c r="D104" s="1">
        <f t="shared" si="10"/>
        <v>-7.3302891662504317</v>
      </c>
      <c r="E104" s="1">
        <f t="shared" si="11"/>
        <v>-7.3302891662505143</v>
      </c>
      <c r="F104">
        <f t="shared" si="12"/>
        <v>907.74307167918755</v>
      </c>
      <c r="G104">
        <f t="shared" si="13"/>
        <v>-7.3302891662506511</v>
      </c>
      <c r="H104">
        <f t="shared" si="14"/>
        <v>199.18771415737922</v>
      </c>
      <c r="I104">
        <f t="shared" si="15"/>
        <v>206.51800332362987</v>
      </c>
    </row>
    <row r="105" spans="1:9" x14ac:dyDescent="0.25">
      <c r="A105">
        <v>10.199999999999999</v>
      </c>
      <c r="B105">
        <f t="shared" si="8"/>
        <v>12.534448906710793</v>
      </c>
      <c r="C105">
        <f t="shared" si="9"/>
        <v>2.2450732500834332</v>
      </c>
      <c r="D105" s="1">
        <f t="shared" si="10"/>
        <v>28.140755944993934</v>
      </c>
      <c r="E105" s="1">
        <f t="shared" si="11"/>
        <v>28.140755944993877</v>
      </c>
      <c r="F105">
        <f t="shared" si="12"/>
        <v>907.74307167918755</v>
      </c>
      <c r="G105">
        <f t="shared" si="13"/>
        <v>28.1407559449936</v>
      </c>
      <c r="H105">
        <f t="shared" si="14"/>
        <v>259.37337471307904</v>
      </c>
      <c r="I105">
        <f t="shared" si="15"/>
        <v>231.23261876808544</v>
      </c>
    </row>
    <row r="106" spans="1:9" x14ac:dyDescent="0.25">
      <c r="A106">
        <v>10.3</v>
      </c>
      <c r="B106">
        <f t="shared" si="8"/>
        <v>28.763389459489165</v>
      </c>
      <c r="C106">
        <f t="shared" si="9"/>
        <v>2.5171058765225429</v>
      </c>
      <c r="D106" s="1">
        <f t="shared" si="10"/>
        <v>72.400496637186748</v>
      </c>
      <c r="E106" s="1">
        <f t="shared" si="11"/>
        <v>72.400496637186635</v>
      </c>
      <c r="F106">
        <f t="shared" si="12"/>
        <v>907.74307167918755</v>
      </c>
      <c r="G106">
        <f t="shared" si="13"/>
        <v>72.400496637186421</v>
      </c>
      <c r="H106">
        <f t="shared" si="14"/>
        <v>326.0373309583386</v>
      </c>
      <c r="I106">
        <f t="shared" si="15"/>
        <v>253.63683432115218</v>
      </c>
    </row>
    <row r="107" spans="1:9" x14ac:dyDescent="0.25">
      <c r="A107">
        <v>10.4</v>
      </c>
      <c r="B107">
        <f t="shared" si="8"/>
        <v>44.920436518302182</v>
      </c>
      <c r="C107">
        <f t="shared" si="9"/>
        <v>2.7828470491537414</v>
      </c>
      <c r="D107" s="1">
        <f t="shared" si="10"/>
        <v>125.00670421165519</v>
      </c>
      <c r="E107" s="1">
        <f t="shared" si="11"/>
        <v>125.00670421165508</v>
      </c>
      <c r="F107">
        <f t="shared" si="12"/>
        <v>907.74307167918755</v>
      </c>
      <c r="G107">
        <f t="shared" si="13"/>
        <v>125.00670421165478</v>
      </c>
      <c r="H107">
        <f t="shared" si="14"/>
        <v>398.51349867852679</v>
      </c>
      <c r="I107">
        <f t="shared" si="15"/>
        <v>273.50679446687201</v>
      </c>
    </row>
    <row r="108" spans="1:9" x14ac:dyDescent="0.25">
      <c r="A108">
        <v>10.5</v>
      </c>
      <c r="B108">
        <f t="shared" si="8"/>
        <v>60.965205879930551</v>
      </c>
      <c r="C108">
        <f t="shared" si="9"/>
        <v>3.0416325534407824</v>
      </c>
      <c r="D108" s="1">
        <f t="shared" si="10"/>
        <v>185.43375483161617</v>
      </c>
      <c r="E108" s="1">
        <f t="shared" si="11"/>
        <v>185.433754831616</v>
      </c>
      <c r="F108">
        <f t="shared" si="12"/>
        <v>907.74307167918755</v>
      </c>
      <c r="G108">
        <f t="shared" si="13"/>
        <v>185.43375483161583</v>
      </c>
      <c r="H108">
        <f t="shared" si="14"/>
        <v>476.07771996322072</v>
      </c>
      <c r="I108">
        <f t="shared" si="15"/>
        <v>290.64396513160489</v>
      </c>
    </row>
    <row r="109" spans="1:9" x14ac:dyDescent="0.25">
      <c r="A109">
        <v>10.6</v>
      </c>
      <c r="B109">
        <f t="shared" si="8"/>
        <v>76.857593976924534</v>
      </c>
      <c r="C109">
        <f t="shared" si="9"/>
        <v>3.2928155603958333</v>
      </c>
      <c r="D109" s="1">
        <f t="shared" si="10"/>
        <v>253.07788138180217</v>
      </c>
      <c r="E109" s="1">
        <f t="shared" si="11"/>
        <v>253.07788138180211</v>
      </c>
      <c r="F109">
        <f t="shared" si="12"/>
        <v>907.74307167918755</v>
      </c>
      <c r="G109">
        <f t="shared" si="13"/>
        <v>253.07788138180183</v>
      </c>
      <c r="H109">
        <f t="shared" si="14"/>
        <v>557.95499875266614</v>
      </c>
      <c r="I109">
        <f t="shared" si="15"/>
        <v>304.87711737086431</v>
      </c>
    </row>
    <row r="110" spans="1:9" x14ac:dyDescent="0.25">
      <c r="A110">
        <v>10.7</v>
      </c>
      <c r="B110">
        <f t="shared" si="8"/>
        <v>92.557878115637408</v>
      </c>
      <c r="C110">
        <f t="shared" si="9"/>
        <v>3.5357682433150885</v>
      </c>
      <c r="D110" s="1">
        <f t="shared" si="10"/>
        <v>327.26320610989933</v>
      </c>
      <c r="E110" s="1">
        <f t="shared" si="11"/>
        <v>327.26320610989916</v>
      </c>
      <c r="F110">
        <f t="shared" si="12"/>
        <v>907.74307167918755</v>
      </c>
      <c r="G110">
        <f t="shared" si="13"/>
        <v>327.26320610989887</v>
      </c>
      <c r="H110">
        <f t="shared" si="14"/>
        <v>643.32724434222916</v>
      </c>
      <c r="I110">
        <f t="shared" si="15"/>
        <v>316.06403823233029</v>
      </c>
    </row>
    <row r="111" spans="1:9" x14ac:dyDescent="0.25">
      <c r="A111">
        <v>10.8</v>
      </c>
      <c r="B111">
        <f t="shared" si="8"/>
        <v>108.02681576227255</v>
      </c>
      <c r="C111">
        <f t="shared" si="9"/>
        <v>3.7698833470185651</v>
      </c>
      <c r="D111" s="1">
        <f t="shared" si="10"/>
        <v>407.24849377363392</v>
      </c>
      <c r="E111" s="1">
        <f t="shared" si="11"/>
        <v>407.24849377363375</v>
      </c>
      <c r="F111">
        <f t="shared" si="12"/>
        <v>907.74307167918755</v>
      </c>
      <c r="G111">
        <f t="shared" si="13"/>
        <v>407.24849377363336</v>
      </c>
      <c r="H111">
        <f t="shared" si="14"/>
        <v>731.34144547429275</v>
      </c>
      <c r="I111">
        <f t="shared" si="15"/>
        <v>324.0929517006594</v>
      </c>
    </row>
    <row r="112" spans="1:9" x14ac:dyDescent="0.25">
      <c r="A112">
        <v>10.9</v>
      </c>
      <c r="B112">
        <f t="shared" si="8"/>
        <v>123.22574262877981</v>
      </c>
      <c r="C112">
        <f t="shared" si="9"/>
        <v>3.9945757056717843</v>
      </c>
      <c r="D112" s="1">
        <f t="shared" si="10"/>
        <v>492.23455781828778</v>
      </c>
      <c r="E112" s="1">
        <f t="shared" si="11"/>
        <v>492.23455781828761</v>
      </c>
      <c r="F112">
        <f t="shared" si="12"/>
        <v>907.74307167918755</v>
      </c>
      <c r="G112">
        <f t="shared" si="13"/>
        <v>492.23455781828727</v>
      </c>
      <c r="H112">
        <f t="shared" si="14"/>
        <v>821.11819334476911</v>
      </c>
      <c r="I112">
        <f t="shared" si="15"/>
        <v>328.88363552648184</v>
      </c>
    </row>
    <row r="113" spans="1:9" x14ac:dyDescent="0.25">
      <c r="A113">
        <v>11</v>
      </c>
      <c r="B113">
        <f t="shared" si="8"/>
        <v>138.11666931344132</v>
      </c>
      <c r="C113">
        <f t="shared" si="9"/>
        <v>4.2092837053956362</v>
      </c>
      <c r="D113" s="1">
        <f t="shared" si="10"/>
        <v>581.37224558458604</v>
      </c>
      <c r="E113" s="1">
        <f t="shared" si="11"/>
        <v>581.37224558458593</v>
      </c>
      <c r="F113">
        <f t="shared" si="12"/>
        <v>907.74307167918755</v>
      </c>
      <c r="G113">
        <f t="shared" si="13"/>
        <v>581.37224558458547</v>
      </c>
      <c r="H113">
        <f t="shared" si="14"/>
        <v>911.76046836518515</v>
      </c>
      <c r="I113">
        <f t="shared" si="15"/>
        <v>330.38822278059962</v>
      </c>
    </row>
    <row r="114" spans="1:9" x14ac:dyDescent="0.25">
      <c r="A114">
        <v>11.1</v>
      </c>
      <c r="B114">
        <f t="shared" si="8"/>
        <v>152.6623762545901</v>
      </c>
      <c r="C114">
        <f t="shared" si="9"/>
        <v>4.4134706880085766</v>
      </c>
      <c r="D114" s="1">
        <f t="shared" si="10"/>
        <v>673.77092276137</v>
      </c>
      <c r="E114" s="1">
        <f t="shared" si="11"/>
        <v>673.77092276136977</v>
      </c>
      <c r="F114">
        <f t="shared" si="12"/>
        <v>907.74307167918755</v>
      </c>
      <c r="G114">
        <f t="shared" si="13"/>
        <v>673.77092276136932</v>
      </c>
      <c r="H114">
        <f t="shared" si="14"/>
        <v>1002.3626028858895</v>
      </c>
      <c r="I114">
        <f t="shared" si="15"/>
        <v>328.59168012452011</v>
      </c>
    </row>
    <row r="115" spans="1:9" x14ac:dyDescent="0.25">
      <c r="A115">
        <v>11.2</v>
      </c>
      <c r="B115">
        <f t="shared" si="8"/>
        <v>166.82650676013105</v>
      </c>
      <c r="C115">
        <f t="shared" si="9"/>
        <v>4.6066262923925967</v>
      </c>
      <c r="D115" s="1">
        <f t="shared" si="10"/>
        <v>768.50737230923096</v>
      </c>
      <c r="E115" s="1">
        <f t="shared" si="11"/>
        <v>768.50737230923085</v>
      </c>
      <c r="F115">
        <f t="shared" si="12"/>
        <v>907.74307167918755</v>
      </c>
      <c r="G115">
        <f t="shared" si="13"/>
        <v>768.50737230923039</v>
      </c>
      <c r="H115">
        <f t="shared" si="14"/>
        <v>1092.0193303278352</v>
      </c>
      <c r="I115">
        <f t="shared" si="15"/>
        <v>323.51195801860479</v>
      </c>
    </row>
    <row r="116" spans="1:9" x14ac:dyDescent="0.25">
      <c r="A116">
        <v>11.3</v>
      </c>
      <c r="B116">
        <f t="shared" si="8"/>
        <v>180.57365788033712</v>
      </c>
      <c r="C116">
        <f t="shared" si="9"/>
        <v>4.7882677301302348</v>
      </c>
      <c r="D116" s="1">
        <f t="shared" si="10"/>
        <v>864.63501893999546</v>
      </c>
      <c r="E116" s="1">
        <f t="shared" si="11"/>
        <v>864.63501893999512</v>
      </c>
      <c r="F116">
        <f t="shared" si="12"/>
        <v>907.74307167918755</v>
      </c>
      <c r="G116">
        <f t="shared" si="13"/>
        <v>864.63501893999478</v>
      </c>
      <c r="H116">
        <f t="shared" si="14"/>
        <v>1179.8348303069977</v>
      </c>
      <c r="I116">
        <f t="shared" si="15"/>
        <v>315.19981136700284</v>
      </c>
    </row>
    <row r="117" spans="1:9" x14ac:dyDescent="0.25">
      <c r="A117">
        <v>11.4</v>
      </c>
      <c r="B117">
        <f t="shared" si="8"/>
        <v>193.86946889678515</v>
      </c>
      <c r="C117">
        <f t="shared" si="9"/>
        <v>4.9579409922241711</v>
      </c>
      <c r="D117" s="1">
        <f t="shared" si="10"/>
        <v>961.19338698410002</v>
      </c>
      <c r="E117" s="1">
        <f t="shared" si="11"/>
        <v>961.19338698410002</v>
      </c>
      <c r="F117">
        <f t="shared" si="12"/>
        <v>907.74307167918755</v>
      </c>
      <c r="G117">
        <f t="shared" si="13"/>
        <v>961.19338698409979</v>
      </c>
      <c r="H117">
        <f t="shared" si="14"/>
        <v>1264.9316793755268</v>
      </c>
      <c r="I117">
        <f t="shared" si="15"/>
        <v>303.73829239142702</v>
      </c>
    </row>
    <row r="118" spans="1:9" x14ac:dyDescent="0.25">
      <c r="A118">
        <v>11.5</v>
      </c>
      <c r="B118">
        <f t="shared" si="8"/>
        <v>206.68070720625889</v>
      </c>
      <c r="C118">
        <f t="shared" si="9"/>
        <v>5.1152219838833028</v>
      </c>
      <c r="D118" s="1">
        <f t="shared" si="10"/>
        <v>1057.2176971460037</v>
      </c>
      <c r="E118" s="1">
        <f t="shared" si="11"/>
        <v>1057.2176971460035</v>
      </c>
      <c r="F118">
        <f t="shared" si="12"/>
        <v>907.74307167918755</v>
      </c>
      <c r="G118">
        <f t="shared" si="13"/>
        <v>1057.217697146003</v>
      </c>
      <c r="H118">
        <f t="shared" si="14"/>
        <v>1346.4596179468099</v>
      </c>
      <c r="I118">
        <f t="shared" si="15"/>
        <v>289.24192080080672</v>
      </c>
    </row>
    <row r="119" spans="1:9" x14ac:dyDescent="0.25">
      <c r="A119">
        <v>11.6</v>
      </c>
      <c r="B119">
        <f t="shared" si="8"/>
        <v>218.97535138494857</v>
      </c>
      <c r="C119">
        <f t="shared" si="9"/>
        <v>5.2597175845388371</v>
      </c>
      <c r="D119" s="1">
        <f t="shared" si="10"/>
        <v>1151.7485062599849</v>
      </c>
      <c r="E119" s="1">
        <f t="shared" si="11"/>
        <v>1151.7485062599844</v>
      </c>
      <c r="F119">
        <f t="shared" si="12"/>
        <v>907.74307167918755</v>
      </c>
      <c r="G119">
        <f t="shared" si="13"/>
        <v>1151.748506259984</v>
      </c>
      <c r="H119">
        <f t="shared" si="14"/>
        <v>1423.6040458081961</v>
      </c>
      <c r="I119">
        <f t="shared" si="15"/>
        <v>271.85553954821211</v>
      </c>
    </row>
    <row r="120" spans="1:9" x14ac:dyDescent="0.25">
      <c r="A120">
        <v>11.7</v>
      </c>
      <c r="B120">
        <f t="shared" si="8"/>
        <v>230.72267122533427</v>
      </c>
      <c r="C120">
        <f t="shared" si="9"/>
        <v>5.3910666304409913</v>
      </c>
      <c r="D120" s="1">
        <f t="shared" si="10"/>
        <v>1243.8412937291075</v>
      </c>
      <c r="E120" s="1">
        <f t="shared" si="11"/>
        <v>1243.8412937291073</v>
      </c>
      <c r="F120">
        <f t="shared" si="12"/>
        <v>907.74307167918755</v>
      </c>
      <c r="G120">
        <f t="shared" si="13"/>
        <v>1243.8412937291066</v>
      </c>
      <c r="H120">
        <f t="shared" si="14"/>
        <v>1495.5941613370521</v>
      </c>
      <c r="I120">
        <f t="shared" si="15"/>
        <v>251.75286760794549</v>
      </c>
    </row>
    <row r="121" spans="1:9" x14ac:dyDescent="0.25">
      <c r="A121">
        <v>11.8</v>
      </c>
      <c r="B121">
        <f t="shared" si="8"/>
        <v>241.89330454570126</v>
      </c>
      <c r="C121">
        <f t="shared" si="9"/>
        <v>5.508940817380271</v>
      </c>
      <c r="D121" s="1">
        <f t="shared" si="10"/>
        <v>1332.5758988628104</v>
      </c>
      <c r="E121" s="1">
        <f t="shared" si="11"/>
        <v>1332.5758988628099</v>
      </c>
      <c r="F121">
        <f t="shared" si="12"/>
        <v>907.74307167918755</v>
      </c>
      <c r="G121">
        <f t="shared" si="13"/>
        <v>1332.5758988628095</v>
      </c>
      <c r="H121">
        <f t="shared" si="14"/>
        <v>1561.7106630957833</v>
      </c>
      <c r="I121">
        <f t="shared" si="15"/>
        <v>229.13476423297374</v>
      </c>
    </row>
    <row r="122" spans="1:9" x14ac:dyDescent="0.25">
      <c r="A122">
        <v>11.9</v>
      </c>
      <c r="B122">
        <f t="shared" si="8"/>
        <v>252.4593305803015</v>
      </c>
      <c r="C122">
        <f t="shared" si="9"/>
        <v>5.6130455212770141</v>
      </c>
      <c r="D122" s="1">
        <f t="shared" si="10"/>
        <v>1417.0657148183545</v>
      </c>
      <c r="E122" s="1">
        <f t="shared" si="11"/>
        <v>1417.0657148183539</v>
      </c>
      <c r="F122">
        <f t="shared" si="12"/>
        <v>907.74307167918755</v>
      </c>
      <c r="G122">
        <f t="shared" si="13"/>
        <v>1417.0657148183536</v>
      </c>
      <c r="H122">
        <f t="shared" si="14"/>
        <v>1621.2929368540231</v>
      </c>
      <c r="I122">
        <f t="shared" si="15"/>
        <v>204.22722203566946</v>
      </c>
    </row>
    <row r="123" spans="1:9" x14ac:dyDescent="0.25">
      <c r="A123">
        <v>12</v>
      </c>
      <c r="B123">
        <f t="shared" si="8"/>
        <v>262.39433976672876</v>
      </c>
      <c r="C123">
        <f t="shared" si="9"/>
        <v>5.7031205345881624</v>
      </c>
      <c r="D123" s="1">
        <f t="shared" si="10"/>
        <v>1496.466547283334</v>
      </c>
      <c r="E123" s="1">
        <f t="shared" si="11"/>
        <v>1496.4665472833337</v>
      </c>
      <c r="F123">
        <f t="shared" si="12"/>
        <v>907.74307167918755</v>
      </c>
      <c r="G123">
        <f t="shared" si="13"/>
        <v>1496.4665472833335</v>
      </c>
      <c r="H123">
        <f t="shared" si="14"/>
        <v>1673.7456562276625</v>
      </c>
      <c r="I123">
        <f t="shared" si="15"/>
        <v>177.2791089443289</v>
      </c>
    </row>
    <row r="124" spans="1:9" x14ac:dyDescent="0.25">
      <c r="A124">
        <v>12.1</v>
      </c>
      <c r="B124">
        <f t="shared" si="8"/>
        <v>271.67349975606965</v>
      </c>
      <c r="C124">
        <f t="shared" si="9"/>
        <v>5.7789407166905988</v>
      </c>
      <c r="D124" s="1">
        <f t="shared" si="10"/>
        <v>1569.9850493861843</v>
      </c>
      <c r="E124" s="1">
        <f t="shared" si="11"/>
        <v>1569.9850493861843</v>
      </c>
      <c r="F124">
        <f t="shared" si="12"/>
        <v>907.74307167918755</v>
      </c>
      <c r="G124">
        <f t="shared" si="13"/>
        <v>1569.9850493861838</v>
      </c>
      <c r="H124">
        <f t="shared" si="14"/>
        <v>1718.5447309832828</v>
      </c>
      <c r="I124">
        <f t="shared" si="15"/>
        <v>148.55968159709892</v>
      </c>
    </row>
    <row r="125" spans="1:9" x14ac:dyDescent="0.25">
      <c r="A125">
        <v>12.2</v>
      </c>
      <c r="B125">
        <f t="shared" si="8"/>
        <v>280.273617480844</v>
      </c>
      <c r="C125">
        <f t="shared" si="9"/>
        <v>5.8403165566154556</v>
      </c>
      <c r="D125" s="1">
        <f t="shared" si="10"/>
        <v>1636.8866485558801</v>
      </c>
      <c r="E125" s="1">
        <f t="shared" si="11"/>
        <v>1636.8866485558799</v>
      </c>
      <c r="F125">
        <f t="shared" si="12"/>
        <v>907.74307167918755</v>
      </c>
      <c r="G125">
        <f t="shared" si="13"/>
        <v>1636.8866485558797</v>
      </c>
      <c r="H125">
        <f t="shared" si="14"/>
        <v>1755.2425435745322</v>
      </c>
      <c r="I125">
        <f t="shared" si="15"/>
        <v>118.35589501865248</v>
      </c>
    </row>
    <row r="126" spans="1:9" x14ac:dyDescent="0.25">
      <c r="A126">
        <v>12.3</v>
      </c>
      <c r="B126">
        <f t="shared" si="8"/>
        <v>288.1731971255947</v>
      </c>
      <c r="C126">
        <f t="shared" si="9"/>
        <v>5.8870946467268395</v>
      </c>
      <c r="D126" s="1">
        <f t="shared" si="10"/>
        <v>1696.5028861282467</v>
      </c>
      <c r="E126" s="1">
        <f t="shared" si="11"/>
        <v>1696.5028861282462</v>
      </c>
      <c r="F126">
        <f t="shared" si="12"/>
        <v>907.74307167918755</v>
      </c>
      <c r="G126">
        <f t="shared" si="13"/>
        <v>1696.5028861282462</v>
      </c>
      <c r="H126">
        <f t="shared" si="14"/>
        <v>1783.4724215886827</v>
      </c>
      <c r="I126">
        <f t="shared" si="15"/>
        <v>86.969535460436433</v>
      </c>
    </row>
    <row r="127" spans="1:9" x14ac:dyDescent="0.25">
      <c r="A127">
        <v>12.4</v>
      </c>
      <c r="B127">
        <f t="shared" si="8"/>
        <v>295.35249385523116</v>
      </c>
      <c r="C127">
        <f t="shared" si="9"/>
        <v>5.9191580661610281</v>
      </c>
      <c r="D127" s="1">
        <f t="shared" si="10"/>
        <v>1748.2380963639671</v>
      </c>
      <c r="E127" s="1">
        <f t="shared" si="11"/>
        <v>1748.2380963639666</v>
      </c>
      <c r="F127">
        <f t="shared" si="12"/>
        <v>907.74307167918755</v>
      </c>
      <c r="G127">
        <f t="shared" si="13"/>
        <v>1748.2380963639664</v>
      </c>
      <c r="H127">
        <f t="shared" si="14"/>
        <v>1802.952301416173</v>
      </c>
      <c r="I127">
        <f t="shared" si="15"/>
        <v>54.714205052206538</v>
      </c>
    </row>
    <row r="128" spans="1:9" x14ac:dyDescent="0.25">
      <c r="A128">
        <v>12.5</v>
      </c>
      <c r="B128">
        <f t="shared" si="8"/>
        <v>301.79356316683487</v>
      </c>
      <c r="C128">
        <f t="shared" si="9"/>
        <v>5.9364266730677446</v>
      </c>
      <c r="D128" s="1">
        <f t="shared" si="10"/>
        <v>1791.5753581437539</v>
      </c>
      <c r="E128" s="1">
        <f t="shared" si="11"/>
        <v>1791.5753581437534</v>
      </c>
      <c r="F128">
        <f t="shared" si="12"/>
        <v>907.74307167918755</v>
      </c>
      <c r="G128">
        <f t="shared" si="13"/>
        <v>1791.5753581437532</v>
      </c>
      <c r="H128">
        <f t="shared" si="14"/>
        <v>1813.4875465369598</v>
      </c>
      <c r="I128">
        <f t="shared" si="15"/>
        <v>21.912188393206556</v>
      </c>
    </row>
    <row r="129" spans="1:9" x14ac:dyDescent="0.25">
      <c r="A129">
        <v>12.6</v>
      </c>
      <c r="B129">
        <f t="shared" si="8"/>
        <v>307.48030574157087</v>
      </c>
      <c r="C129">
        <f t="shared" si="9"/>
        <v>5.9388573049230375</v>
      </c>
      <c r="D129" s="1">
        <f t="shared" si="10"/>
        <v>1826.0816598732972</v>
      </c>
      <c r="E129" s="1">
        <f t="shared" si="11"/>
        <v>1826.0816598732972</v>
      </c>
      <c r="F129">
        <f t="shared" si="12"/>
        <v>907.74307167918755</v>
      </c>
      <c r="G129">
        <f t="shared" si="13"/>
        <v>1826.0816598732972</v>
      </c>
      <c r="H129">
        <f t="shared" si="14"/>
        <v>1814.9728922642853</v>
      </c>
      <c r="I129">
        <f t="shared" si="15"/>
        <v>-11.108767609011858</v>
      </c>
    </row>
    <row r="130" spans="1:9" x14ac:dyDescent="0.25">
      <c r="A130">
        <v>12.7</v>
      </c>
      <c r="B130">
        <f t="shared" si="8"/>
        <v>312.3985076846007</v>
      </c>
      <c r="C130">
        <f t="shared" si="9"/>
        <v>5.9264438864131188</v>
      </c>
      <c r="D130" s="1">
        <f t="shared" si="10"/>
        <v>1851.4122259919836</v>
      </c>
      <c r="E130" s="1">
        <f t="shared" si="11"/>
        <v>1851.4122259919832</v>
      </c>
      <c r="F130">
        <f t="shared" si="12"/>
        <v>907.74307167918755</v>
      </c>
      <c r="G130">
        <f t="shared" si="13"/>
        <v>1851.412225991983</v>
      </c>
      <c r="H130">
        <f t="shared" si="14"/>
        <v>1807.3934975146315</v>
      </c>
      <c r="I130">
        <f t="shared" si="15"/>
        <v>-44.018728477351388</v>
      </c>
    </row>
    <row r="131" spans="1:9" x14ac:dyDescent="0.25">
      <c r="A131">
        <v>12.8</v>
      </c>
      <c r="B131">
        <f t="shared" si="8"/>
        <v>316.53587605241677</v>
      </c>
      <c r="C131">
        <f t="shared" si="9"/>
        <v>5.8992174446194783</v>
      </c>
      <c r="D131" s="1">
        <f t="shared" si="10"/>
        <v>1867.3139618563259</v>
      </c>
      <c r="E131" s="1">
        <f t="shared" si="11"/>
        <v>1867.3139618563255</v>
      </c>
      <c r="F131">
        <f t="shared" si="12"/>
        <v>907.74307167918755</v>
      </c>
      <c r="G131">
        <f t="shared" si="13"/>
        <v>1867.3139618563257</v>
      </c>
      <c r="H131">
        <f t="shared" si="14"/>
        <v>1790.8250930949227</v>
      </c>
      <c r="I131">
        <f t="shared" si="15"/>
        <v>-76.48886876140287</v>
      </c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Leistungszerlegung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Vollrath, Jörg, Prof. Dr.</dc:creator>
  <cp:lastModifiedBy>Vollrath, Jörg, Prof. Dr.</cp:lastModifiedBy>
  <dcterms:created xsi:type="dcterms:W3CDTF">2023-01-27T11:23:44Z</dcterms:created>
  <dcterms:modified xsi:type="dcterms:W3CDTF">2024-04-18T13:11:57Z</dcterms:modified>
</cp:coreProperties>
</file>