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ollratj\Documents\web_kempten_2018_06_28\GET2\Excel\"/>
    </mc:Choice>
  </mc:AlternateContent>
  <bookViews>
    <workbookView xWindow="0" yWindow="0" windowWidth="15765" windowHeight="11400"/>
  </bookViews>
  <sheets>
    <sheet name="Ortskurv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D24" i="1"/>
  <c r="C24" i="1"/>
  <c r="F24" i="1" s="1"/>
  <c r="E23" i="1"/>
  <c r="A23" i="1"/>
  <c r="D23" i="1" s="1"/>
  <c r="E22" i="1"/>
  <c r="D22" i="1"/>
  <c r="C22" i="1"/>
  <c r="F22" i="1" s="1"/>
  <c r="H22" i="1" s="1"/>
  <c r="A22" i="1"/>
  <c r="E21" i="1"/>
  <c r="C21" i="1"/>
  <c r="F21" i="1" s="1"/>
  <c r="A21" i="1"/>
  <c r="D21" i="1" s="1"/>
  <c r="E20" i="1"/>
  <c r="G20" i="1" s="1"/>
  <c r="D20" i="1"/>
  <c r="C20" i="1"/>
  <c r="F20" i="1" s="1"/>
  <c r="H20" i="1" s="1"/>
  <c r="E19" i="1"/>
  <c r="G19" i="1" s="1"/>
  <c r="D19" i="1"/>
  <c r="C19" i="1"/>
  <c r="F19" i="1" s="1"/>
  <c r="H19" i="1" s="1"/>
  <c r="E18" i="1"/>
  <c r="D18" i="1"/>
  <c r="C18" i="1"/>
  <c r="F18" i="1" s="1"/>
  <c r="H18" i="1" s="1"/>
  <c r="E17" i="1"/>
  <c r="D17" i="1"/>
  <c r="C17" i="1"/>
  <c r="F17" i="1" s="1"/>
  <c r="H17" i="1" s="1"/>
  <c r="E16" i="1"/>
  <c r="G16" i="1" s="1"/>
  <c r="D16" i="1"/>
  <c r="C16" i="1"/>
  <c r="F16" i="1" s="1"/>
  <c r="H16" i="1" s="1"/>
  <c r="E15" i="1"/>
  <c r="G15" i="1" s="1"/>
  <c r="D15" i="1"/>
  <c r="C15" i="1"/>
  <c r="F15" i="1" s="1"/>
  <c r="H15" i="1" s="1"/>
  <c r="E14" i="1"/>
  <c r="D14" i="1"/>
  <c r="C14" i="1"/>
  <c r="F14" i="1" s="1"/>
  <c r="H14" i="1" s="1"/>
  <c r="E13" i="1"/>
  <c r="D13" i="1"/>
  <c r="C13" i="1"/>
  <c r="F13" i="1" s="1"/>
  <c r="E12" i="1"/>
  <c r="G12" i="1" s="1"/>
  <c r="D12" i="1"/>
  <c r="C12" i="1"/>
  <c r="F12" i="1" s="1"/>
  <c r="H12" i="1" s="1"/>
  <c r="E11" i="1"/>
  <c r="D11" i="1"/>
  <c r="C11" i="1"/>
  <c r="F11" i="1" s="1"/>
  <c r="E10" i="1"/>
  <c r="D10" i="1"/>
  <c r="C10" i="1"/>
  <c r="F10" i="1" s="1"/>
  <c r="H10" i="1" s="1"/>
  <c r="E9" i="1"/>
  <c r="E8" i="1"/>
  <c r="A8" i="1"/>
  <c r="D8" i="1" s="1"/>
  <c r="E7" i="1"/>
  <c r="A7" i="1"/>
  <c r="C7" i="1" s="1"/>
  <c r="E6" i="1"/>
  <c r="D6" i="1"/>
  <c r="A6" i="1"/>
  <c r="A9" i="1" s="1"/>
  <c r="E5" i="1"/>
  <c r="D5" i="1"/>
  <c r="C5" i="1"/>
  <c r="F5" i="1" s="1"/>
  <c r="E4" i="1"/>
  <c r="G4" i="1" s="1"/>
  <c r="D4" i="1"/>
  <c r="C4" i="1"/>
  <c r="F4" i="1" s="1"/>
  <c r="H4" i="1" s="1"/>
  <c r="E3" i="1"/>
  <c r="D3" i="1"/>
  <c r="C3" i="1"/>
  <c r="F3" i="1" s="1"/>
  <c r="I1" i="1"/>
  <c r="D9" i="1" l="1"/>
  <c r="C9" i="1"/>
  <c r="H5" i="1"/>
  <c r="G5" i="1"/>
  <c r="H13" i="1"/>
  <c r="G13" i="1"/>
  <c r="G23" i="1"/>
  <c r="G6" i="1"/>
  <c r="G10" i="1"/>
  <c r="G14" i="1"/>
  <c r="G18" i="1"/>
  <c r="H21" i="1"/>
  <c r="G21" i="1"/>
  <c r="H24" i="1"/>
  <c r="G24" i="1"/>
  <c r="G3" i="1"/>
  <c r="H3" i="1"/>
  <c r="H11" i="1"/>
  <c r="G11" i="1"/>
  <c r="G17" i="1"/>
  <c r="G22" i="1"/>
  <c r="C6" i="1"/>
  <c r="F6" i="1" s="1"/>
  <c r="H6" i="1" s="1"/>
  <c r="D7" i="1"/>
  <c r="F7" i="1" s="1"/>
  <c r="C23" i="1"/>
  <c r="F23" i="1" s="1"/>
  <c r="H23" i="1" s="1"/>
  <c r="C8" i="1"/>
  <c r="F8" i="1" s="1"/>
  <c r="H7" i="1" l="1"/>
  <c r="G7" i="1"/>
  <c r="H8" i="1"/>
  <c r="G8" i="1"/>
  <c r="F9" i="1"/>
  <c r="H9" i="1" l="1"/>
  <c r="G9" i="1"/>
</calcChain>
</file>

<file path=xl/sharedStrings.xml><?xml version="1.0" encoding="utf-8"?>
<sst xmlns="http://schemas.openxmlformats.org/spreadsheetml/2006/main" count="10" uniqueCount="10">
  <si>
    <t>L</t>
  </si>
  <si>
    <t>C</t>
  </si>
  <si>
    <t>ω</t>
  </si>
  <si>
    <t>R1</t>
  </si>
  <si>
    <t>1/(jωC)</t>
  </si>
  <si>
    <t>jwL</t>
  </si>
  <si>
    <t>Re(Z2)</t>
  </si>
  <si>
    <t>Im(Z2)</t>
  </si>
  <si>
    <t>Re{Y2}</t>
  </si>
  <si>
    <t>Im{Y2}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</si>
</sst>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1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R+1/(jwC)</c:v>
          </c:tx>
          <c:xVal>
            <c:numRef>
              <c:f>Ortskurve!$B$3:$B$24</c:f>
              <c:numCache>
                <c:formatCode>General</c:formatCode>
                <c:ptCount val="22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</c:numCache>
            </c:numRef>
          </c:xVal>
          <c:yVal>
            <c:numRef>
              <c:f>Ortskurve!$C$3:$C$24</c:f>
              <c:numCache>
                <c:formatCode>General</c:formatCode>
                <c:ptCount val="22"/>
                <c:pt idx="0">
                  <c:v>-500</c:v>
                </c:pt>
                <c:pt idx="1">
                  <c:v>-250</c:v>
                </c:pt>
                <c:pt idx="2">
                  <c:v>-99.999999999999986</c:v>
                </c:pt>
                <c:pt idx="3">
                  <c:v>-49.999999999999993</c:v>
                </c:pt>
                <c:pt idx="4">
                  <c:v>-24.999999999999996</c:v>
                </c:pt>
                <c:pt idx="5">
                  <c:v>-10</c:v>
                </c:pt>
                <c:pt idx="6">
                  <c:v>-5</c:v>
                </c:pt>
                <c:pt idx="7">
                  <c:v>-2.5</c:v>
                </c:pt>
                <c:pt idx="8">
                  <c:v>-1.25</c:v>
                </c:pt>
                <c:pt idx="9">
                  <c:v>-1</c:v>
                </c:pt>
                <c:pt idx="10">
                  <c:v>-0.83333333333333326</c:v>
                </c:pt>
                <c:pt idx="11">
                  <c:v>-0.76923076923076916</c:v>
                </c:pt>
                <c:pt idx="12">
                  <c:v>-0.71428571428571419</c:v>
                </c:pt>
                <c:pt idx="13">
                  <c:v>-0.66666666666666663</c:v>
                </c:pt>
                <c:pt idx="14">
                  <c:v>-0.625</c:v>
                </c:pt>
                <c:pt idx="15">
                  <c:v>-0.55555555555555558</c:v>
                </c:pt>
                <c:pt idx="16">
                  <c:v>-0.5</c:v>
                </c:pt>
                <c:pt idx="17">
                  <c:v>-0.41666666666666663</c:v>
                </c:pt>
                <c:pt idx="18">
                  <c:v>-0.25</c:v>
                </c:pt>
                <c:pt idx="19">
                  <c:v>-8.3333333333333329E-2</c:v>
                </c:pt>
                <c:pt idx="20">
                  <c:v>-6.25E-2</c:v>
                </c:pt>
                <c:pt idx="21">
                  <c:v>-2.5000000000000002E-10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F8B-4ED0-ACAA-582123A31EE7}"/>
            </c:ext>
          </c:extLst>
        </c:ser>
        <c:ser>
          <c:idx val="1"/>
          <c:order val="1"/>
          <c:tx>
            <c:v>Z2</c:v>
          </c:tx>
          <c:xVal>
            <c:numRef>
              <c:f>Ortskurve!$E$3:$E$24</c:f>
              <c:numCache>
                <c:formatCode>General</c:formatCode>
                <c:ptCount val="22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</c:numCache>
            </c:numRef>
          </c:xVal>
          <c:yVal>
            <c:numRef>
              <c:f>Ortskurve!$F$3:$F$24</c:f>
              <c:numCache>
                <c:formatCode>0.00E+00</c:formatCode>
                <c:ptCount val="22"/>
                <c:pt idx="0">
                  <c:v>-499.99900000000002</c:v>
                </c:pt>
                <c:pt idx="1">
                  <c:v>-249.99799999999999</c:v>
                </c:pt>
                <c:pt idx="2">
                  <c:v>-99.99499999999999</c:v>
                </c:pt>
                <c:pt idx="3">
                  <c:v>-49.989999999999995</c:v>
                </c:pt>
                <c:pt idx="4">
                  <c:v>-24.979999999999997</c:v>
                </c:pt>
                <c:pt idx="5">
                  <c:v>-9.9499999999999993</c:v>
                </c:pt>
                <c:pt idx="6">
                  <c:v>-4.9000000000000004</c:v>
                </c:pt>
                <c:pt idx="7">
                  <c:v>-2.2999999999999998</c:v>
                </c:pt>
                <c:pt idx="8">
                  <c:v>-0.85</c:v>
                </c:pt>
                <c:pt idx="9">
                  <c:v>-0.5</c:v>
                </c:pt>
                <c:pt idx="10">
                  <c:v>-0.23333333333333317</c:v>
                </c:pt>
                <c:pt idx="11">
                  <c:v>-0.11923076923076914</c:v>
                </c:pt>
                <c:pt idx="12">
                  <c:v>-1.4285714285714124E-2</c:v>
                </c:pt>
                <c:pt idx="13">
                  <c:v>8.333333333333337E-2</c:v>
                </c:pt>
                <c:pt idx="14">
                  <c:v>0.17500000000000004</c:v>
                </c:pt>
                <c:pt idx="15">
                  <c:v>0.34444444444444444</c:v>
                </c:pt>
                <c:pt idx="16">
                  <c:v>0.5</c:v>
                </c:pt>
                <c:pt idx="17">
                  <c:v>0.78333333333333355</c:v>
                </c:pt>
                <c:pt idx="18">
                  <c:v>1.75</c:v>
                </c:pt>
                <c:pt idx="19">
                  <c:v>5.916666666666667</c:v>
                </c:pt>
                <c:pt idx="20">
                  <c:v>7.9375</c:v>
                </c:pt>
                <c:pt idx="21">
                  <c:v>2000000000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F8B-4ED0-ACAA-582123A31EE7}"/>
            </c:ext>
          </c:extLst>
        </c:ser>
        <c:ser>
          <c:idx val="2"/>
          <c:order val="2"/>
          <c:tx>
            <c:v>Y2</c:v>
          </c:tx>
          <c:xVal>
            <c:numRef>
              <c:f>Ortskurve!$G$3:$G$24</c:f>
              <c:numCache>
                <c:formatCode>0.00E+00</c:formatCode>
                <c:ptCount val="22"/>
                <c:pt idx="0">
                  <c:v>2.0000060000099997E-6</c:v>
                </c:pt>
                <c:pt idx="1">
                  <c:v>8.0000960006400017E-6</c:v>
                </c:pt>
                <c:pt idx="2">
                  <c:v>5.0003750156252358E-5</c:v>
                </c:pt>
                <c:pt idx="3">
                  <c:v>2.0006001000059983E-4</c:v>
                </c:pt>
                <c:pt idx="4">
                  <c:v>8.0096064015337451E-4</c:v>
                </c:pt>
                <c:pt idx="5">
                  <c:v>5.0376564822044792E-3</c:v>
                </c:pt>
                <c:pt idx="6">
                  <c:v>2.0610057708161579E-2</c:v>
                </c:pt>
                <c:pt idx="7">
                  <c:v>9.0252707581227457E-2</c:v>
                </c:pt>
                <c:pt idx="8">
                  <c:v>0.51413881748071988</c:v>
                </c:pt>
                <c:pt idx="9">
                  <c:v>1</c:v>
                </c:pt>
                <c:pt idx="10">
                  <c:v>1.6423357664233582</c:v>
                </c:pt>
                <c:pt idx="11">
                  <c:v>1.8923912434914061</c:v>
                </c:pt>
                <c:pt idx="12">
                  <c:v>1.9983686786296899</c:v>
                </c:pt>
                <c:pt idx="13">
                  <c:v>1.9459459459459456</c:v>
                </c:pt>
                <c:pt idx="14">
                  <c:v>1.7817371937639197</c:v>
                </c:pt>
                <c:pt idx="15">
                  <c:v>1.3563295378432687</c:v>
                </c:pt>
                <c:pt idx="16">
                  <c:v>1</c:v>
                </c:pt>
                <c:pt idx="17">
                  <c:v>0.57896429720167231</c:v>
                </c:pt>
                <c:pt idx="18">
                  <c:v>0.15094339622641509</c:v>
                </c:pt>
                <c:pt idx="19">
                  <c:v>1.418160330904077E-2</c:v>
                </c:pt>
                <c:pt idx="20">
                  <c:v>7.904650157475452E-3</c:v>
                </c:pt>
                <c:pt idx="21">
                  <c:v>1.2500000000000001E-19</c:v>
                </c:pt>
              </c:numCache>
            </c:numRef>
          </c:xVal>
          <c:yVal>
            <c:numRef>
              <c:f>Ortskurve!$H$3:$H$24</c:f>
              <c:numCache>
                <c:formatCode>0.00E+00</c:formatCode>
                <c:ptCount val="22"/>
                <c:pt idx="0">
                  <c:v>2.0000019999979997E-3</c:v>
                </c:pt>
                <c:pt idx="1">
                  <c:v>4.0000159999359986E-3</c:v>
                </c:pt>
                <c:pt idx="2">
                  <c:v>1.0000249993748907E-2</c:v>
                </c:pt>
                <c:pt idx="3">
                  <c:v>2.0001999799859969E-2</c:v>
                </c:pt>
                <c:pt idx="4">
                  <c:v>4.0015993582062585E-2</c:v>
                </c:pt>
                <c:pt idx="5">
                  <c:v>0.10024936399586913</c:v>
                </c:pt>
                <c:pt idx="6">
                  <c:v>0.20197856553998347</c:v>
                </c:pt>
                <c:pt idx="7">
                  <c:v>0.41516245487364623</c:v>
                </c:pt>
                <c:pt idx="8">
                  <c:v>0.87403598971722374</c:v>
                </c:pt>
                <c:pt idx="9">
                  <c:v>1</c:v>
                </c:pt>
                <c:pt idx="10">
                  <c:v>0.76642335766423331</c:v>
                </c:pt>
                <c:pt idx="11">
                  <c:v>0.45126252729410421</c:v>
                </c:pt>
                <c:pt idx="12">
                  <c:v>5.709624796084764E-2</c:v>
                </c:pt>
                <c:pt idx="13">
                  <c:v>-0.32432432432432445</c:v>
                </c:pt>
                <c:pt idx="14">
                  <c:v>-0.62360801781737207</c:v>
                </c:pt>
                <c:pt idx="15">
                  <c:v>-0.93436034829202952</c:v>
                </c:pt>
                <c:pt idx="16">
                  <c:v>-1</c:v>
                </c:pt>
                <c:pt idx="17">
                  <c:v>-0.90704406561595363</c:v>
                </c:pt>
                <c:pt idx="18">
                  <c:v>-0.52830188679245282</c:v>
                </c:pt>
                <c:pt idx="19">
                  <c:v>-0.16781563915698244</c:v>
                </c:pt>
                <c:pt idx="20">
                  <c:v>-0.12548632124992282</c:v>
                </c:pt>
                <c:pt idx="21">
                  <c:v>-5.0000000000000003E-10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F8B-4ED0-ACAA-582123A31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080192"/>
        <c:axId val="135094272"/>
      </c:scatterChart>
      <c:valAx>
        <c:axId val="13508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5094272"/>
        <c:crosses val="autoZero"/>
        <c:crossBetween val="midCat"/>
      </c:valAx>
      <c:valAx>
        <c:axId val="135094272"/>
        <c:scaling>
          <c:orientation val="minMax"/>
          <c:max val="3"/>
          <c:min val="-3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508019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257175</xdr:colOff>
      <xdr:row>1</xdr:row>
      <xdr:rowOff>0</xdr:rowOff>
    </xdr:from>
    <xdr:to>
      <xdr:col>15</xdr:col>
      <xdr:colOff>257175</xdr:colOff>
      <xdr:row>33</xdr:row>
      <xdr:rowOff>19049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495300</xdr:colOff>
      <xdr:row>2</xdr:row>
      <xdr:rowOff>38100</xdr:rowOff>
    </xdr:from>
    <xdr:to>
      <xdr:col>15</xdr:col>
      <xdr:colOff>142875</xdr:colOff>
      <xdr:row>10</xdr:row>
      <xdr:rowOff>123825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877300" y="419100"/>
          <a:ext cx="2695575" cy="16097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llratj/Documents/Vorlesung/Kempten/GET2/2014_GET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T2_Learning_2016"/>
      <sheetName val="GET2_Learning_2015"/>
      <sheetName val="GET2_Learning_2014"/>
      <sheetName val="GET2_Learning_2013"/>
      <sheetName val="GET2_Learning_2012"/>
      <sheetName val="Effektivwert"/>
      <sheetName val="Rechteck_Sinus"/>
      <sheetName val="Schwebung"/>
      <sheetName val="Leistungszerlegung"/>
      <sheetName val="Rechnung"/>
      <sheetName val="Uebung"/>
      <sheetName val="Komponentendarstellung"/>
      <sheetName val="Bode_Test"/>
      <sheetName val="Ortskurve3_Test"/>
      <sheetName val="OrtskurveTestSS15"/>
      <sheetName val="Bandpass"/>
      <sheetName val="Klausur_WS12"/>
      <sheetName val="Klausur_SS12"/>
      <sheetName val="Uebersicht Klausur Uebung"/>
      <sheetName val="Ortskurve3"/>
      <sheetName val="Ortskurve2"/>
      <sheetName val="Ortskurve1"/>
      <sheetName val="Tabelle1"/>
      <sheetName val="Allpass"/>
      <sheetName val="Klausur_SS2013"/>
      <sheetName val="Klausur_WS2013"/>
      <sheetName val="Bode Diagram Naeherung"/>
      <sheetName val="Bode_RL"/>
      <sheetName val="Klausur_SS2014"/>
      <sheetName val="Mehrere Resonanzen"/>
      <sheetName val="Ortskurve"/>
      <sheetName val="Klausur_SS15WS15"/>
      <sheetName val="Klausur_SS16"/>
      <sheetName val="Numerische Integration"/>
      <sheetName val="Wechselgröß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">
          <cell r="B3">
            <v>0.5</v>
          </cell>
          <cell r="C3">
            <v>-500</v>
          </cell>
          <cell r="E3">
            <v>0.5</v>
          </cell>
          <cell r="F3">
            <v>-499.99900000000002</v>
          </cell>
          <cell r="G3">
            <v>2.0000060000099997E-6</v>
          </cell>
          <cell r="H3">
            <v>2.0000019999979997E-3</v>
          </cell>
        </row>
        <row r="4">
          <cell r="B4">
            <v>0.5</v>
          </cell>
          <cell r="C4">
            <v>-250</v>
          </cell>
          <cell r="E4">
            <v>0.5</v>
          </cell>
          <cell r="F4">
            <v>-249.99799999999999</v>
          </cell>
          <cell r="G4">
            <v>8.0000960006400017E-6</v>
          </cell>
          <cell r="H4">
            <v>4.0000159999359986E-3</v>
          </cell>
        </row>
        <row r="5">
          <cell r="B5">
            <v>0.5</v>
          </cell>
          <cell r="C5">
            <v>-99.999999999999986</v>
          </cell>
          <cell r="E5">
            <v>0.5</v>
          </cell>
          <cell r="F5">
            <v>-99.99499999999999</v>
          </cell>
          <cell r="G5">
            <v>5.0003750156252358E-5</v>
          </cell>
          <cell r="H5">
            <v>1.0000249993748907E-2</v>
          </cell>
        </row>
        <row r="6">
          <cell r="B6">
            <v>0.5</v>
          </cell>
          <cell r="C6">
            <v>-49.999999999999993</v>
          </cell>
          <cell r="E6">
            <v>0.5</v>
          </cell>
          <cell r="F6">
            <v>-49.989999999999995</v>
          </cell>
          <cell r="G6">
            <v>2.0006001000059983E-4</v>
          </cell>
          <cell r="H6">
            <v>2.0001999799859969E-2</v>
          </cell>
        </row>
        <row r="7">
          <cell r="B7">
            <v>0.5</v>
          </cell>
          <cell r="C7">
            <v>-24.999999999999996</v>
          </cell>
          <cell r="E7">
            <v>0.5</v>
          </cell>
          <cell r="F7">
            <v>-24.979999999999997</v>
          </cell>
          <cell r="G7">
            <v>8.0096064015337451E-4</v>
          </cell>
          <cell r="H7">
            <v>4.0015993582062585E-2</v>
          </cell>
        </row>
        <row r="8">
          <cell r="B8">
            <v>0.5</v>
          </cell>
          <cell r="C8">
            <v>-10</v>
          </cell>
          <cell r="E8">
            <v>0.5</v>
          </cell>
          <cell r="F8">
            <v>-9.9499999999999993</v>
          </cell>
          <cell r="G8">
            <v>5.0376564822044792E-3</v>
          </cell>
          <cell r="H8">
            <v>0.10024936399586913</v>
          </cell>
        </row>
        <row r="9">
          <cell r="B9">
            <v>0.5</v>
          </cell>
          <cell r="C9">
            <v>-5</v>
          </cell>
          <cell r="E9">
            <v>0.5</v>
          </cell>
          <cell r="F9">
            <v>-4.9000000000000004</v>
          </cell>
          <cell r="G9">
            <v>2.0610057708161579E-2</v>
          </cell>
          <cell r="H9">
            <v>0.20197856553998347</v>
          </cell>
        </row>
        <row r="10">
          <cell r="B10">
            <v>0.5</v>
          </cell>
          <cell r="C10">
            <v>-2.5</v>
          </cell>
          <cell r="E10">
            <v>0.5</v>
          </cell>
          <cell r="F10">
            <v>-2.2999999999999998</v>
          </cell>
          <cell r="G10">
            <v>9.0252707581227457E-2</v>
          </cell>
          <cell r="H10">
            <v>0.41516245487364623</v>
          </cell>
        </row>
        <row r="11">
          <cell r="B11">
            <v>0.5</v>
          </cell>
          <cell r="C11">
            <v>-1.25</v>
          </cell>
          <cell r="E11">
            <v>0.5</v>
          </cell>
          <cell r="F11">
            <v>-0.85</v>
          </cell>
          <cell r="G11">
            <v>0.51413881748071988</v>
          </cell>
          <cell r="H11">
            <v>0.87403598971722374</v>
          </cell>
        </row>
        <row r="12">
          <cell r="B12">
            <v>0.5</v>
          </cell>
          <cell r="C12">
            <v>-1</v>
          </cell>
          <cell r="E12">
            <v>0.5</v>
          </cell>
          <cell r="F12">
            <v>-0.5</v>
          </cell>
          <cell r="G12">
            <v>1</v>
          </cell>
          <cell r="H12">
            <v>1</v>
          </cell>
        </row>
        <row r="13">
          <cell r="B13">
            <v>0.5</v>
          </cell>
          <cell r="C13">
            <v>-0.83333333333333326</v>
          </cell>
          <cell r="E13">
            <v>0.5</v>
          </cell>
          <cell r="F13">
            <v>-0.23333333333333317</v>
          </cell>
          <cell r="G13">
            <v>1.6423357664233582</v>
          </cell>
          <cell r="H13">
            <v>0.76642335766423331</v>
          </cell>
        </row>
        <row r="14">
          <cell r="B14">
            <v>0.5</v>
          </cell>
          <cell r="C14">
            <v>-0.76923076923076916</v>
          </cell>
          <cell r="E14">
            <v>0.5</v>
          </cell>
          <cell r="F14">
            <v>-0.11923076923076914</v>
          </cell>
          <cell r="G14">
            <v>1.8923912434914061</v>
          </cell>
          <cell r="H14">
            <v>0.45126252729410421</v>
          </cell>
        </row>
        <row r="15">
          <cell r="B15">
            <v>0.5</v>
          </cell>
          <cell r="C15">
            <v>-0.71428571428571419</v>
          </cell>
          <cell r="E15">
            <v>0.5</v>
          </cell>
          <cell r="F15">
            <v>-1.4285714285714124E-2</v>
          </cell>
          <cell r="G15">
            <v>1.9983686786296899</v>
          </cell>
          <cell r="H15">
            <v>5.709624796084764E-2</v>
          </cell>
        </row>
        <row r="16">
          <cell r="B16">
            <v>0.5</v>
          </cell>
          <cell r="C16">
            <v>-0.66666666666666663</v>
          </cell>
          <cell r="E16">
            <v>0.5</v>
          </cell>
          <cell r="F16">
            <v>8.333333333333337E-2</v>
          </cell>
          <cell r="G16">
            <v>1.9459459459459456</v>
          </cell>
          <cell r="H16">
            <v>-0.32432432432432445</v>
          </cell>
        </row>
        <row r="17">
          <cell r="B17">
            <v>0.5</v>
          </cell>
          <cell r="C17">
            <v>-0.625</v>
          </cell>
          <cell r="E17">
            <v>0.5</v>
          </cell>
          <cell r="F17">
            <v>0.17500000000000004</v>
          </cell>
          <cell r="G17">
            <v>1.7817371937639197</v>
          </cell>
          <cell r="H17">
            <v>-0.62360801781737207</v>
          </cell>
        </row>
        <row r="18">
          <cell r="B18">
            <v>0.5</v>
          </cell>
          <cell r="C18">
            <v>-0.55555555555555558</v>
          </cell>
          <cell r="E18">
            <v>0.5</v>
          </cell>
          <cell r="F18">
            <v>0.34444444444444444</v>
          </cell>
          <cell r="G18">
            <v>1.3563295378432687</v>
          </cell>
          <cell r="H18">
            <v>-0.93436034829202952</v>
          </cell>
        </row>
        <row r="19">
          <cell r="B19">
            <v>0.5</v>
          </cell>
          <cell r="C19">
            <v>-0.5</v>
          </cell>
          <cell r="E19">
            <v>0.5</v>
          </cell>
          <cell r="F19">
            <v>0.5</v>
          </cell>
          <cell r="G19">
            <v>1</v>
          </cell>
          <cell r="H19">
            <v>-1</v>
          </cell>
        </row>
        <row r="20">
          <cell r="B20">
            <v>0.5</v>
          </cell>
          <cell r="C20">
            <v>-0.41666666666666663</v>
          </cell>
          <cell r="E20">
            <v>0.5</v>
          </cell>
          <cell r="F20">
            <v>0.78333333333333355</v>
          </cell>
          <cell r="G20">
            <v>0.57896429720167231</v>
          </cell>
          <cell r="H20">
            <v>-0.90704406561595363</v>
          </cell>
        </row>
        <row r="21">
          <cell r="B21">
            <v>0.5</v>
          </cell>
          <cell r="C21">
            <v>-0.25</v>
          </cell>
          <cell r="E21">
            <v>0.5</v>
          </cell>
          <cell r="F21">
            <v>1.75</v>
          </cell>
          <cell r="G21">
            <v>0.15094339622641509</v>
          </cell>
          <cell r="H21">
            <v>-0.52830188679245282</v>
          </cell>
        </row>
        <row r="22">
          <cell r="B22">
            <v>0.5</v>
          </cell>
          <cell r="C22">
            <v>-8.3333333333333329E-2</v>
          </cell>
          <cell r="E22">
            <v>0.5</v>
          </cell>
          <cell r="F22">
            <v>5.916666666666667</v>
          </cell>
          <cell r="G22">
            <v>1.418160330904077E-2</v>
          </cell>
          <cell r="H22">
            <v>-0.16781563915698244</v>
          </cell>
        </row>
        <row r="23">
          <cell r="B23">
            <v>0.5</v>
          </cell>
          <cell r="C23">
            <v>-6.25E-2</v>
          </cell>
          <cell r="E23">
            <v>0.5</v>
          </cell>
          <cell r="F23">
            <v>7.9375</v>
          </cell>
          <cell r="G23">
            <v>7.904650157475452E-3</v>
          </cell>
          <cell r="H23">
            <v>-0.12548632124992282</v>
          </cell>
        </row>
        <row r="24">
          <cell r="B24">
            <v>0.5</v>
          </cell>
          <cell r="C24">
            <v>-2.5000000000000002E-10</v>
          </cell>
          <cell r="E24">
            <v>0.5</v>
          </cell>
          <cell r="F24">
            <v>2000000000</v>
          </cell>
          <cell r="G24">
            <v>1.2500000000000001E-19</v>
          </cell>
          <cell r="H24">
            <v>-5.0000000000000003E-10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topLeftCell="D1" workbookViewId="0">
      <selection activeCell="D15" sqref="D15"/>
    </sheetView>
  </sheetViews>
  <sheetFormatPr baseColWidth="10" defaultRowHeight="15" x14ac:dyDescent="0.25"/>
  <sheetData>
    <row r="1" spans="1:9" x14ac:dyDescent="0.25">
      <c r="A1" t="s">
        <v>0</v>
      </c>
      <c r="B1">
        <v>0.1</v>
      </c>
      <c r="D1" t="s">
        <v>1</v>
      </c>
      <c r="E1">
        <v>0.2</v>
      </c>
      <c r="I1">
        <f>POWER(10,6/20)</f>
        <v>1.9952623149688797</v>
      </c>
    </row>
    <row r="2" spans="1:9" x14ac:dyDescent="0.25">
      <c r="A2" s="1" t="s">
        <v>2</v>
      </c>
      <c r="B2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/>
    </row>
    <row r="3" spans="1:9" x14ac:dyDescent="0.25">
      <c r="A3" s="2">
        <v>0.01</v>
      </c>
      <c r="B3">
        <v>0.5</v>
      </c>
      <c r="C3">
        <f>-1/($E$1*A3)</f>
        <v>-500</v>
      </c>
      <c r="D3" s="2">
        <f>$B$1*A3</f>
        <v>1E-3</v>
      </c>
      <c r="E3">
        <f>B3</f>
        <v>0.5</v>
      </c>
      <c r="F3" s="2">
        <f>C3+D3</f>
        <v>-499.99900000000002</v>
      </c>
      <c r="G3" s="2">
        <f>E3/(E3*E3+F3*F3)</f>
        <v>2.0000060000099997E-6</v>
      </c>
      <c r="H3" s="2">
        <f>-F3/(E3*E3+F3*F3)</f>
        <v>2.0000019999979997E-3</v>
      </c>
    </row>
    <row r="4" spans="1:9" x14ac:dyDescent="0.25">
      <c r="A4">
        <v>0.02</v>
      </c>
      <c r="B4">
        <v>0.5</v>
      </c>
      <c r="C4">
        <f t="shared" ref="C4:C24" si="0">-1/($E$1*A4)</f>
        <v>-250</v>
      </c>
      <c r="D4" s="2">
        <f t="shared" ref="D4:D24" si="1">$B$1*A4</f>
        <v>2E-3</v>
      </c>
      <c r="E4">
        <f t="shared" ref="E4:E24" si="2">B4</f>
        <v>0.5</v>
      </c>
      <c r="F4" s="2">
        <f t="shared" ref="F4:F24" si="3">C4+D4</f>
        <v>-249.99799999999999</v>
      </c>
      <c r="G4" s="2">
        <f t="shared" ref="G4:G24" si="4">E4/(E4*E4+F4*F4)</f>
        <v>8.0000960006400017E-6</v>
      </c>
      <c r="H4" s="2">
        <f t="shared" ref="H4:H24" si="5">-F4/(E4*E4+F4*F4)</f>
        <v>4.0000159999359986E-3</v>
      </c>
    </row>
    <row r="5" spans="1:9" x14ac:dyDescent="0.25">
      <c r="A5">
        <v>0.05</v>
      </c>
      <c r="B5">
        <v>0.5</v>
      </c>
      <c r="C5">
        <f t="shared" si="0"/>
        <v>-99.999999999999986</v>
      </c>
      <c r="D5" s="2">
        <f t="shared" si="1"/>
        <v>5.000000000000001E-3</v>
      </c>
      <c r="E5">
        <f t="shared" si="2"/>
        <v>0.5</v>
      </c>
      <c r="F5" s="2">
        <f t="shared" si="3"/>
        <v>-99.99499999999999</v>
      </c>
      <c r="G5" s="2">
        <f t="shared" si="4"/>
        <v>5.0003750156252358E-5</v>
      </c>
      <c r="H5" s="2">
        <f t="shared" si="5"/>
        <v>1.0000249993748907E-2</v>
      </c>
    </row>
    <row r="6" spans="1:9" x14ac:dyDescent="0.25">
      <c r="A6">
        <f>10*A3</f>
        <v>0.1</v>
      </c>
      <c r="B6">
        <v>0.5</v>
      </c>
      <c r="C6">
        <f t="shared" si="0"/>
        <v>-49.999999999999993</v>
      </c>
      <c r="D6" s="2">
        <f t="shared" si="1"/>
        <v>1.0000000000000002E-2</v>
      </c>
      <c r="E6">
        <f t="shared" si="2"/>
        <v>0.5</v>
      </c>
      <c r="F6" s="2">
        <f t="shared" si="3"/>
        <v>-49.989999999999995</v>
      </c>
      <c r="G6" s="2">
        <f t="shared" si="4"/>
        <v>2.0006001000059983E-4</v>
      </c>
      <c r="H6" s="2">
        <f t="shared" si="5"/>
        <v>2.0001999799859969E-2</v>
      </c>
    </row>
    <row r="7" spans="1:9" x14ac:dyDescent="0.25">
      <c r="A7">
        <f t="shared" ref="A7:A9" si="6">10*A4</f>
        <v>0.2</v>
      </c>
      <c r="B7">
        <v>0.5</v>
      </c>
      <c r="C7">
        <f t="shared" si="0"/>
        <v>-24.999999999999996</v>
      </c>
      <c r="D7" s="2">
        <f t="shared" si="1"/>
        <v>2.0000000000000004E-2</v>
      </c>
      <c r="E7">
        <f t="shared" si="2"/>
        <v>0.5</v>
      </c>
      <c r="F7" s="2">
        <f t="shared" si="3"/>
        <v>-24.979999999999997</v>
      </c>
      <c r="G7" s="2">
        <f t="shared" si="4"/>
        <v>8.0096064015337451E-4</v>
      </c>
      <c r="H7" s="2">
        <f t="shared" si="5"/>
        <v>4.0015993582062585E-2</v>
      </c>
    </row>
    <row r="8" spans="1:9" x14ac:dyDescent="0.25">
      <c r="A8">
        <f t="shared" si="6"/>
        <v>0.5</v>
      </c>
      <c r="B8">
        <v>0.5</v>
      </c>
      <c r="C8">
        <f t="shared" si="0"/>
        <v>-10</v>
      </c>
      <c r="D8" s="2">
        <f t="shared" si="1"/>
        <v>0.05</v>
      </c>
      <c r="E8">
        <f t="shared" si="2"/>
        <v>0.5</v>
      </c>
      <c r="F8" s="2">
        <f t="shared" si="3"/>
        <v>-9.9499999999999993</v>
      </c>
      <c r="G8" s="2">
        <f t="shared" si="4"/>
        <v>5.0376564822044792E-3</v>
      </c>
      <c r="H8" s="2">
        <f t="shared" si="5"/>
        <v>0.10024936399586913</v>
      </c>
    </row>
    <row r="9" spans="1:9" x14ac:dyDescent="0.25">
      <c r="A9">
        <f t="shared" si="6"/>
        <v>1</v>
      </c>
      <c r="B9">
        <v>0.5</v>
      </c>
      <c r="C9">
        <f t="shared" si="0"/>
        <v>-5</v>
      </c>
      <c r="D9" s="2">
        <f t="shared" si="1"/>
        <v>0.1</v>
      </c>
      <c r="E9">
        <f t="shared" si="2"/>
        <v>0.5</v>
      </c>
      <c r="F9" s="2">
        <f t="shared" si="3"/>
        <v>-4.9000000000000004</v>
      </c>
      <c r="G9" s="2">
        <f t="shared" si="4"/>
        <v>2.0610057708161579E-2</v>
      </c>
      <c r="H9" s="2">
        <f t="shared" si="5"/>
        <v>0.20197856553998347</v>
      </c>
    </row>
    <row r="10" spans="1:9" x14ac:dyDescent="0.25">
      <c r="A10">
        <v>2</v>
      </c>
      <c r="B10">
        <v>0.5</v>
      </c>
      <c r="C10">
        <f t="shared" si="0"/>
        <v>-2.5</v>
      </c>
      <c r="D10" s="2">
        <f t="shared" si="1"/>
        <v>0.2</v>
      </c>
      <c r="E10">
        <f t="shared" si="2"/>
        <v>0.5</v>
      </c>
      <c r="F10" s="2">
        <f t="shared" si="3"/>
        <v>-2.2999999999999998</v>
      </c>
      <c r="G10" s="2">
        <f t="shared" si="4"/>
        <v>9.0252707581227457E-2</v>
      </c>
      <c r="H10" s="2">
        <f t="shared" si="5"/>
        <v>0.41516245487364623</v>
      </c>
    </row>
    <row r="11" spans="1:9" x14ac:dyDescent="0.25">
      <c r="A11">
        <v>4</v>
      </c>
      <c r="B11">
        <v>0.5</v>
      </c>
      <c r="C11">
        <f t="shared" si="0"/>
        <v>-1.25</v>
      </c>
      <c r="D11" s="2">
        <f t="shared" si="1"/>
        <v>0.4</v>
      </c>
      <c r="E11">
        <f t="shared" si="2"/>
        <v>0.5</v>
      </c>
      <c r="F11" s="2">
        <f t="shared" si="3"/>
        <v>-0.85</v>
      </c>
      <c r="G11" s="2">
        <f t="shared" si="4"/>
        <v>0.51413881748071988</v>
      </c>
      <c r="H11" s="2">
        <f t="shared" si="5"/>
        <v>0.87403598971722374</v>
      </c>
    </row>
    <row r="12" spans="1:9" x14ac:dyDescent="0.25">
      <c r="A12">
        <v>5</v>
      </c>
      <c r="B12">
        <v>0.5</v>
      </c>
      <c r="C12">
        <f t="shared" si="0"/>
        <v>-1</v>
      </c>
      <c r="D12" s="2">
        <f t="shared" si="1"/>
        <v>0.5</v>
      </c>
      <c r="E12">
        <f t="shared" si="2"/>
        <v>0.5</v>
      </c>
      <c r="F12" s="2">
        <f t="shared" si="3"/>
        <v>-0.5</v>
      </c>
      <c r="G12" s="2">
        <f t="shared" si="4"/>
        <v>1</v>
      </c>
      <c r="H12" s="2">
        <f t="shared" si="5"/>
        <v>1</v>
      </c>
    </row>
    <row r="13" spans="1:9" x14ac:dyDescent="0.25">
      <c r="A13">
        <v>6</v>
      </c>
      <c r="B13">
        <v>0.5</v>
      </c>
      <c r="C13">
        <f t="shared" si="0"/>
        <v>-0.83333333333333326</v>
      </c>
      <c r="D13" s="2">
        <f t="shared" si="1"/>
        <v>0.60000000000000009</v>
      </c>
      <c r="E13">
        <f t="shared" si="2"/>
        <v>0.5</v>
      </c>
      <c r="F13" s="2">
        <f t="shared" si="3"/>
        <v>-0.23333333333333317</v>
      </c>
      <c r="G13" s="2">
        <f t="shared" si="4"/>
        <v>1.6423357664233582</v>
      </c>
      <c r="H13" s="2">
        <f t="shared" si="5"/>
        <v>0.76642335766423331</v>
      </c>
    </row>
    <row r="14" spans="1:9" x14ac:dyDescent="0.25">
      <c r="A14">
        <v>6.5</v>
      </c>
      <c r="B14">
        <v>0.5</v>
      </c>
      <c r="C14">
        <f t="shared" si="0"/>
        <v>-0.76923076923076916</v>
      </c>
      <c r="D14" s="2">
        <f t="shared" si="1"/>
        <v>0.65</v>
      </c>
      <c r="E14">
        <f t="shared" si="2"/>
        <v>0.5</v>
      </c>
      <c r="F14" s="2">
        <f t="shared" si="3"/>
        <v>-0.11923076923076914</v>
      </c>
      <c r="G14" s="2">
        <f t="shared" si="4"/>
        <v>1.8923912434914061</v>
      </c>
      <c r="H14" s="2">
        <f t="shared" si="5"/>
        <v>0.45126252729410421</v>
      </c>
    </row>
    <row r="15" spans="1:9" x14ac:dyDescent="0.25">
      <c r="A15">
        <v>7</v>
      </c>
      <c r="B15">
        <v>0.5</v>
      </c>
      <c r="C15">
        <f t="shared" si="0"/>
        <v>-0.71428571428571419</v>
      </c>
      <c r="D15" s="2">
        <f t="shared" si="1"/>
        <v>0.70000000000000007</v>
      </c>
      <c r="E15">
        <f t="shared" si="2"/>
        <v>0.5</v>
      </c>
      <c r="F15" s="2">
        <f t="shared" si="3"/>
        <v>-1.4285714285714124E-2</v>
      </c>
      <c r="G15" s="2">
        <f t="shared" si="4"/>
        <v>1.9983686786296899</v>
      </c>
      <c r="H15" s="2">
        <f t="shared" si="5"/>
        <v>5.709624796084764E-2</v>
      </c>
    </row>
    <row r="16" spans="1:9" x14ac:dyDescent="0.25">
      <c r="A16">
        <v>7.5</v>
      </c>
      <c r="B16">
        <v>0.5</v>
      </c>
      <c r="C16">
        <f t="shared" si="0"/>
        <v>-0.66666666666666663</v>
      </c>
      <c r="D16" s="2">
        <f t="shared" si="1"/>
        <v>0.75</v>
      </c>
      <c r="E16">
        <f t="shared" si="2"/>
        <v>0.5</v>
      </c>
      <c r="F16" s="2">
        <f t="shared" si="3"/>
        <v>8.333333333333337E-2</v>
      </c>
      <c r="G16" s="2">
        <f t="shared" si="4"/>
        <v>1.9459459459459456</v>
      </c>
      <c r="H16" s="2">
        <f t="shared" si="5"/>
        <v>-0.32432432432432445</v>
      </c>
    </row>
    <row r="17" spans="1:8" x14ac:dyDescent="0.25">
      <c r="A17">
        <v>8</v>
      </c>
      <c r="B17">
        <v>0.5</v>
      </c>
      <c r="C17">
        <f t="shared" si="0"/>
        <v>-0.625</v>
      </c>
      <c r="D17" s="2">
        <f t="shared" si="1"/>
        <v>0.8</v>
      </c>
      <c r="E17">
        <f t="shared" si="2"/>
        <v>0.5</v>
      </c>
      <c r="F17" s="2">
        <f t="shared" si="3"/>
        <v>0.17500000000000004</v>
      </c>
      <c r="G17" s="2">
        <f t="shared" si="4"/>
        <v>1.7817371937639197</v>
      </c>
      <c r="H17" s="2">
        <f t="shared" si="5"/>
        <v>-0.62360801781737207</v>
      </c>
    </row>
    <row r="18" spans="1:8" x14ac:dyDescent="0.25">
      <c r="A18">
        <v>9</v>
      </c>
      <c r="B18">
        <v>0.5</v>
      </c>
      <c r="C18">
        <f t="shared" si="0"/>
        <v>-0.55555555555555558</v>
      </c>
      <c r="D18" s="2">
        <f t="shared" si="1"/>
        <v>0.9</v>
      </c>
      <c r="E18">
        <f t="shared" si="2"/>
        <v>0.5</v>
      </c>
      <c r="F18" s="2">
        <f t="shared" si="3"/>
        <v>0.34444444444444444</v>
      </c>
      <c r="G18" s="2">
        <f t="shared" si="4"/>
        <v>1.3563295378432687</v>
      </c>
      <c r="H18" s="2">
        <f t="shared" si="5"/>
        <v>-0.93436034829202952</v>
      </c>
    </row>
    <row r="19" spans="1:8" x14ac:dyDescent="0.25">
      <c r="A19">
        <v>10</v>
      </c>
      <c r="B19">
        <v>0.5</v>
      </c>
      <c r="C19">
        <f t="shared" si="0"/>
        <v>-0.5</v>
      </c>
      <c r="D19" s="2">
        <f t="shared" si="1"/>
        <v>1</v>
      </c>
      <c r="E19">
        <f t="shared" si="2"/>
        <v>0.5</v>
      </c>
      <c r="F19" s="2">
        <f t="shared" si="3"/>
        <v>0.5</v>
      </c>
      <c r="G19" s="2">
        <f t="shared" si="4"/>
        <v>1</v>
      </c>
      <c r="H19" s="2">
        <f t="shared" si="5"/>
        <v>-1</v>
      </c>
    </row>
    <row r="20" spans="1:8" x14ac:dyDescent="0.25">
      <c r="A20">
        <v>12</v>
      </c>
      <c r="B20">
        <v>0.5</v>
      </c>
      <c r="C20">
        <f t="shared" si="0"/>
        <v>-0.41666666666666663</v>
      </c>
      <c r="D20" s="2">
        <f t="shared" si="1"/>
        <v>1.2000000000000002</v>
      </c>
      <c r="E20">
        <f t="shared" si="2"/>
        <v>0.5</v>
      </c>
      <c r="F20" s="2">
        <f t="shared" si="3"/>
        <v>0.78333333333333355</v>
      </c>
      <c r="G20" s="2">
        <f t="shared" si="4"/>
        <v>0.57896429720167231</v>
      </c>
      <c r="H20" s="2">
        <f t="shared" si="5"/>
        <v>-0.90704406561595363</v>
      </c>
    </row>
    <row r="21" spans="1:8" x14ac:dyDescent="0.25">
      <c r="A21">
        <f>10*A10</f>
        <v>20</v>
      </c>
      <c r="B21">
        <v>0.5</v>
      </c>
      <c r="C21">
        <f t="shared" si="0"/>
        <v>-0.25</v>
      </c>
      <c r="D21" s="2">
        <f t="shared" si="1"/>
        <v>2</v>
      </c>
      <c r="E21">
        <f t="shared" si="2"/>
        <v>0.5</v>
      </c>
      <c r="F21" s="2">
        <f t="shared" si="3"/>
        <v>1.75</v>
      </c>
      <c r="G21" s="2">
        <f t="shared" si="4"/>
        <v>0.15094339622641509</v>
      </c>
      <c r="H21" s="2">
        <f t="shared" si="5"/>
        <v>-0.52830188679245282</v>
      </c>
    </row>
    <row r="22" spans="1:8" x14ac:dyDescent="0.25">
      <c r="A22">
        <f>10*A13</f>
        <v>60</v>
      </c>
      <c r="B22">
        <v>0.5</v>
      </c>
      <c r="C22">
        <f t="shared" si="0"/>
        <v>-8.3333333333333329E-2</v>
      </c>
      <c r="D22" s="2">
        <f t="shared" si="1"/>
        <v>6</v>
      </c>
      <c r="E22">
        <f t="shared" si="2"/>
        <v>0.5</v>
      </c>
      <c r="F22" s="2">
        <f t="shared" si="3"/>
        <v>5.916666666666667</v>
      </c>
      <c r="G22" s="2">
        <f t="shared" si="4"/>
        <v>1.418160330904077E-2</v>
      </c>
      <c r="H22" s="2">
        <f t="shared" si="5"/>
        <v>-0.16781563915698244</v>
      </c>
    </row>
    <row r="23" spans="1:8" x14ac:dyDescent="0.25">
      <c r="A23">
        <f>10*A17</f>
        <v>80</v>
      </c>
      <c r="B23">
        <v>0.5</v>
      </c>
      <c r="C23">
        <f t="shared" si="0"/>
        <v>-6.25E-2</v>
      </c>
      <c r="D23" s="2">
        <f t="shared" si="1"/>
        <v>8</v>
      </c>
      <c r="E23">
        <f t="shared" si="2"/>
        <v>0.5</v>
      </c>
      <c r="F23" s="2">
        <f t="shared" si="3"/>
        <v>7.9375</v>
      </c>
      <c r="G23" s="2">
        <f t="shared" si="4"/>
        <v>7.904650157475452E-3</v>
      </c>
      <c r="H23" s="2">
        <f t="shared" si="5"/>
        <v>-0.12548632124992282</v>
      </c>
    </row>
    <row r="24" spans="1:8" x14ac:dyDescent="0.25">
      <c r="A24" s="2">
        <v>20000000000</v>
      </c>
      <c r="B24">
        <v>0.5</v>
      </c>
      <c r="C24">
        <f t="shared" si="0"/>
        <v>-2.5000000000000002E-10</v>
      </c>
      <c r="D24" s="2">
        <f t="shared" si="1"/>
        <v>2000000000</v>
      </c>
      <c r="E24">
        <f t="shared" si="2"/>
        <v>0.5</v>
      </c>
      <c r="F24" s="2">
        <f t="shared" si="3"/>
        <v>2000000000</v>
      </c>
      <c r="G24" s="2">
        <f t="shared" si="4"/>
        <v>1.2500000000000001E-19</v>
      </c>
      <c r="H24" s="2">
        <f t="shared" si="5"/>
        <v>-5.0000000000000003E-10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Ortskurve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Vollrath, Jörg, Prof. Dr.</dc:creator>
  <cp:lastModifiedBy>Vollrath, Jörg, Prof. Dr.</cp:lastModifiedBy>
  <dcterms:created xsi:type="dcterms:W3CDTF">2023-02-02T12:35:19Z</dcterms:created>
  <dcterms:modified xsi:type="dcterms:W3CDTF">2023-02-02T12:35:43Z</dcterms:modified>
</cp:coreProperties>
</file>